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elundy\Box Sync\Grain Cropping Systems Lab\Variety Trials\2016-17\Quality data from CWC\2016-17 Data\"/>
    </mc:Choice>
  </mc:AlternateContent>
  <bookViews>
    <workbookView xWindow="-32655" yWindow="-645" windowWidth="25605" windowHeight="16065" tabRatio="654"/>
  </bookViews>
  <sheets>
    <sheet name="Imperial" sheetId="21" r:id="rId1"/>
  </sheets>
  <definedNames>
    <definedName name="_xlnm._FilterDatabase" localSheetId="0" hidden="1">Imperial!#REF!</definedName>
    <definedName name="_xlnm.Print_Area" localSheetId="0">Imperial!$M$1:$AK$49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9" i="21" l="1"/>
  <c r="V49" i="21"/>
  <c r="R49" i="21"/>
  <c r="E49" i="21"/>
  <c r="U48" i="21"/>
  <c r="V48" i="21"/>
  <c r="R48" i="21"/>
  <c r="E48" i="21"/>
  <c r="U47" i="21"/>
  <c r="V47" i="21"/>
  <c r="R47" i="21"/>
  <c r="E47" i="21"/>
  <c r="U46" i="21"/>
  <c r="V46" i="21"/>
  <c r="R46" i="21"/>
  <c r="E46" i="21"/>
  <c r="U45" i="21"/>
  <c r="V45" i="21"/>
  <c r="R45" i="21"/>
  <c r="E45" i="21"/>
  <c r="U44" i="21"/>
  <c r="V44" i="21"/>
  <c r="R44" i="21"/>
  <c r="E44" i="21"/>
  <c r="U43" i="21"/>
  <c r="V43" i="21"/>
  <c r="R43" i="21"/>
  <c r="E43" i="21"/>
  <c r="U42" i="21"/>
  <c r="V42" i="21"/>
  <c r="R42" i="21"/>
  <c r="E42" i="21"/>
  <c r="U41" i="21"/>
  <c r="V41" i="21"/>
  <c r="R41" i="21"/>
  <c r="E41" i="21"/>
  <c r="U40" i="21"/>
  <c r="V40" i="21"/>
  <c r="R40" i="21"/>
  <c r="E40" i="21"/>
  <c r="U39" i="21"/>
  <c r="V39" i="21"/>
  <c r="R39" i="21"/>
  <c r="E39" i="21"/>
  <c r="U38" i="21"/>
  <c r="V38" i="21"/>
  <c r="R38" i="21"/>
  <c r="E38" i="21"/>
  <c r="U37" i="21"/>
  <c r="V37" i="21"/>
  <c r="R37" i="21"/>
  <c r="E37" i="21"/>
  <c r="U36" i="21"/>
  <c r="V36" i="21"/>
  <c r="R36" i="21"/>
  <c r="E36" i="21"/>
  <c r="U35" i="21"/>
  <c r="V35" i="21"/>
  <c r="R35" i="21"/>
  <c r="E35" i="21"/>
  <c r="U34" i="21"/>
  <c r="V34" i="21"/>
  <c r="R34" i="21"/>
  <c r="E34" i="21"/>
  <c r="U33" i="21"/>
  <c r="V33" i="21"/>
  <c r="R33" i="21"/>
  <c r="E33" i="21"/>
  <c r="U32" i="21"/>
  <c r="V32" i="21"/>
  <c r="R32" i="21"/>
  <c r="E32" i="21"/>
  <c r="U31" i="21"/>
  <c r="V31" i="21"/>
  <c r="R31" i="21"/>
  <c r="E31" i="21"/>
  <c r="U30" i="21"/>
  <c r="V30" i="21"/>
  <c r="R30" i="21"/>
  <c r="E30" i="21"/>
  <c r="U29" i="21"/>
  <c r="V29" i="21"/>
  <c r="R29" i="21"/>
  <c r="E29" i="21"/>
  <c r="U28" i="21"/>
  <c r="V28" i="21"/>
  <c r="R28" i="21"/>
  <c r="E28" i="21"/>
  <c r="U27" i="21"/>
  <c r="V27" i="21"/>
  <c r="R27" i="21"/>
  <c r="E27" i="21"/>
  <c r="U26" i="21"/>
  <c r="V26" i="21"/>
  <c r="R26" i="21"/>
  <c r="E26" i="21"/>
  <c r="U25" i="21"/>
  <c r="V25" i="21"/>
  <c r="R25" i="21"/>
  <c r="E25" i="21"/>
  <c r="U24" i="21"/>
  <c r="V24" i="21"/>
  <c r="R24" i="21"/>
  <c r="E24" i="21"/>
  <c r="U23" i="21"/>
  <c r="V23" i="21"/>
  <c r="R23" i="21"/>
  <c r="E23" i="21"/>
  <c r="U22" i="21"/>
  <c r="V22" i="21"/>
  <c r="R22" i="21"/>
  <c r="E22" i="21"/>
  <c r="U21" i="21"/>
  <c r="V21" i="21"/>
  <c r="R21" i="21"/>
  <c r="E21" i="21"/>
  <c r="U20" i="21"/>
  <c r="V20" i="21"/>
  <c r="R20" i="21"/>
  <c r="E20" i="21"/>
  <c r="U19" i="21"/>
  <c r="V19" i="21"/>
  <c r="R19" i="21"/>
  <c r="E19" i="21"/>
  <c r="U18" i="21"/>
  <c r="V18" i="21"/>
  <c r="R18" i="21"/>
  <c r="E18" i="21"/>
  <c r="U17" i="21"/>
  <c r="V17" i="21"/>
  <c r="R17" i="21"/>
  <c r="E17" i="21"/>
  <c r="U16" i="21"/>
  <c r="V16" i="21"/>
  <c r="R16" i="21"/>
  <c r="E16" i="21"/>
  <c r="U15" i="21"/>
  <c r="V15" i="21"/>
  <c r="R15" i="21"/>
  <c r="E15" i="21"/>
  <c r="U14" i="21"/>
  <c r="V14" i="21"/>
  <c r="R14" i="21"/>
  <c r="E14" i="21"/>
  <c r="U13" i="21"/>
  <c r="V13" i="21"/>
  <c r="R13" i="21"/>
  <c r="E13" i="21"/>
  <c r="U12" i="21"/>
  <c r="V12" i="21"/>
  <c r="R12" i="21"/>
  <c r="E12" i="21"/>
  <c r="U11" i="21"/>
  <c r="V11" i="21"/>
  <c r="R11" i="21"/>
  <c r="E11" i="21"/>
  <c r="U10" i="21"/>
  <c r="V10" i="21"/>
  <c r="R10" i="21"/>
  <c r="E10" i="21"/>
  <c r="U9" i="21"/>
  <c r="V9" i="21"/>
  <c r="R9" i="21"/>
  <c r="E9" i="21"/>
  <c r="U8" i="21"/>
  <c r="V8" i="21"/>
  <c r="R8" i="21"/>
  <c r="E8" i="21"/>
  <c r="U7" i="21"/>
  <c r="V7" i="21"/>
  <c r="R7" i="21"/>
  <c r="E7" i="21"/>
  <c r="U6" i="21"/>
  <c r="V6" i="21"/>
  <c r="R6" i="21"/>
  <c r="E6" i="21"/>
  <c r="U5" i="21"/>
  <c r="V5" i="21"/>
  <c r="R5" i="21"/>
  <c r="E5" i="21"/>
</calcChain>
</file>

<file path=xl/sharedStrings.xml><?xml version="1.0" encoding="utf-8"?>
<sst xmlns="http://schemas.openxmlformats.org/spreadsheetml/2006/main" count="170" uniqueCount="85">
  <si>
    <t>Hardness</t>
  </si>
  <si>
    <t>APB 500709</t>
  </si>
  <si>
    <t>APB 501089</t>
  </si>
  <si>
    <t>APB 410117</t>
  </si>
  <si>
    <t>APB 510453</t>
  </si>
  <si>
    <t>NEW DIRKWIN</t>
  </si>
  <si>
    <t>ANZA</t>
  </si>
  <si>
    <t>TAM204</t>
  </si>
  <si>
    <t>SY 314</t>
  </si>
  <si>
    <t>SY VACA</t>
  </si>
  <si>
    <t>15010-27</t>
  </si>
  <si>
    <t>15014-4</t>
  </si>
  <si>
    <t>XA9301</t>
  </si>
  <si>
    <t>XA9302</t>
  </si>
  <si>
    <t>XA9501</t>
  </si>
  <si>
    <t>XA9502</t>
  </si>
  <si>
    <t>XA9503</t>
  </si>
  <si>
    <t>FV 2808</t>
  </si>
  <si>
    <t>14657-170</t>
  </si>
  <si>
    <t>15080-49</t>
  </si>
  <si>
    <t>3H</t>
  </si>
  <si>
    <t>2H</t>
  </si>
  <si>
    <t>1M</t>
  </si>
  <si>
    <t>4M</t>
  </si>
  <si>
    <t>3M</t>
  </si>
  <si>
    <t>2M</t>
  </si>
  <si>
    <t>5M</t>
  </si>
  <si>
    <t>6H</t>
  </si>
  <si>
    <t>SY CAL ROJO</t>
  </si>
  <si>
    <t>UC LASSIK</t>
  </si>
  <si>
    <t>SY REDWING</t>
  </si>
  <si>
    <t>SY ULTRA</t>
  </si>
  <si>
    <t>SY SUMMIT 515</t>
  </si>
  <si>
    <t>WB JOAQUIN ORO</t>
  </si>
  <si>
    <t>WB 9229</t>
  </si>
  <si>
    <t>WB PATRON</t>
  </si>
  <si>
    <t>UC YUROK</t>
  </si>
  <si>
    <t>WB 9112</t>
  </si>
  <si>
    <t>WB 9904</t>
  </si>
  <si>
    <t>LCS 12SB0197</t>
  </si>
  <si>
    <t>SY BLANCA ROYALE</t>
  </si>
  <si>
    <t>SY BLANCA GRANDE 515</t>
  </si>
  <si>
    <t>LCS STAR</t>
  </si>
  <si>
    <t>LCS ATOMO</t>
  </si>
  <si>
    <t>LCS 12SB0224</t>
  </si>
  <si>
    <t>YECORA ROJO</t>
  </si>
  <si>
    <t>SY 13W00850</t>
  </si>
  <si>
    <t>SY 13W00886</t>
  </si>
  <si>
    <t>UC 16010-20</t>
  </si>
  <si>
    <t>WB 9350</t>
  </si>
  <si>
    <t>UC PATWIN 515</t>
  </si>
  <si>
    <t>UC 16010-32</t>
  </si>
  <si>
    <t>UC PATWIN 515 HP</t>
  </si>
  <si>
    <t>WB 7566</t>
  </si>
  <si>
    <t>Wheat</t>
  </si>
  <si>
    <t>Protein %</t>
  </si>
  <si>
    <t>Moist</t>
  </si>
  <si>
    <t>Weight</t>
  </si>
  <si>
    <t>Diam</t>
  </si>
  <si>
    <t>Test Weight</t>
  </si>
  <si>
    <t>Flour</t>
  </si>
  <si>
    <t>Regular Bread Test</t>
  </si>
  <si>
    <t>Flour Yield</t>
  </si>
  <si>
    <t xml:space="preserve">Flour Protein </t>
  </si>
  <si>
    <t>Ash</t>
  </si>
  <si>
    <t>Baking</t>
  </si>
  <si>
    <t>Mix Time</t>
  </si>
  <si>
    <t>Vol</t>
  </si>
  <si>
    <t>Dough Handling</t>
  </si>
  <si>
    <t>Crumb Color</t>
  </si>
  <si>
    <t>Grumb Grain</t>
  </si>
  <si>
    <t>Crumb Texture</t>
  </si>
  <si>
    <t>Bread Symmetry</t>
  </si>
  <si>
    <t>Entry</t>
  </si>
  <si>
    <t>Name</t>
  </si>
  <si>
    <t>Dough Score</t>
  </si>
  <si>
    <t>MillingSscore</t>
  </si>
  <si>
    <t>Mixograph</t>
  </si>
  <si>
    <t>ABS</t>
  </si>
  <si>
    <t>Mixing Peak Time</t>
  </si>
  <si>
    <t>Mixing Peak Height</t>
  </si>
  <si>
    <t>Score</t>
  </si>
  <si>
    <t xml:space="preserve"> Fall no.</t>
  </si>
  <si>
    <t xml:space="preserve">2017 Common wheat flour quality, Imperial </t>
  </si>
  <si>
    <t>2017 Common wheat grain quality, Imperial.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</si>
</sst>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11">
    <xf numFmtId="0" fontId="0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0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0" fontId="6" fillId="2" borderId="3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</cellXfs>
  <cellStyles count="1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FFF2BD"/>
      <color rgb="FF46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9"/>
  <sheetViews>
    <sheetView tabSelected="1" workbookViewId="0"/>
  </sheetViews>
  <sheetFormatPr defaultColWidth="10.85546875" defaultRowHeight="15" x14ac:dyDescent="0.25"/>
  <cols>
    <col min="1" max="1" width="5.7109375" style="4" bestFit="1" customWidth="1"/>
    <col min="2" max="2" width="21.140625" style="4" bestFit="1" customWidth="1"/>
    <col min="3" max="3" width="3.28515625" style="6" customWidth="1"/>
    <col min="4" max="4" width="5.7109375" style="4" bestFit="1" customWidth="1"/>
    <col min="5" max="5" width="9" style="4" bestFit="1" customWidth="1"/>
    <col min="6" max="6" width="7.7109375" style="4" bestFit="1" customWidth="1"/>
    <col min="7" max="7" width="15.42578125" style="4" bestFit="1" customWidth="1"/>
    <col min="8" max="8" width="9.42578125" style="4" bestFit="1" customWidth="1"/>
    <col min="9" max="9" width="7.140625" style="4" bestFit="1" customWidth="1"/>
    <col min="10" max="10" width="11" style="4" customWidth="1"/>
    <col min="11" max="11" width="12.140625" style="4" bestFit="1" customWidth="1"/>
    <col min="12" max="12" width="3.28515625" style="6" customWidth="1"/>
    <col min="13" max="13" width="5.7109375" style="4" bestFit="1" customWidth="1"/>
    <col min="14" max="14" width="21.140625" style="4" bestFit="1" customWidth="1"/>
    <col min="15" max="15" width="3.28515625" style="6" customWidth="1"/>
    <col min="16" max="16" width="11.140625" style="4" customWidth="1"/>
    <col min="17" max="17" width="5.7109375" style="4" bestFit="1" customWidth="1"/>
    <col min="18" max="18" width="9" style="4" bestFit="1" customWidth="1"/>
    <col min="19" max="19" width="7.7109375" style="4" bestFit="1" customWidth="1"/>
    <col min="20" max="20" width="5.7109375" style="4" bestFit="1" customWidth="1"/>
    <col min="21" max="21" width="9" style="4" bestFit="1" customWidth="1"/>
    <col min="22" max="22" width="11.28515625" style="4" bestFit="1" customWidth="1"/>
    <col min="23" max="23" width="3.28515625" style="6" customWidth="1"/>
    <col min="24" max="24" width="4.42578125" style="4" bestFit="1" customWidth="1"/>
    <col min="25" max="25" width="14.7109375" style="4" bestFit="1" customWidth="1"/>
    <col min="26" max="26" width="15.85546875" style="4" bestFit="1" customWidth="1"/>
    <col min="27" max="27" width="5.7109375" style="4" bestFit="1" customWidth="1"/>
    <col min="28" max="28" width="2.42578125" style="4" customWidth="1"/>
    <col min="29" max="29" width="8.85546875" style="4" bestFit="1" customWidth="1"/>
    <col min="30" max="30" width="8.28515625" style="4" bestFit="1" customWidth="1"/>
    <col min="31" max="31" width="7.140625" style="4" bestFit="1" customWidth="1"/>
    <col min="32" max="32" width="13.28515625" style="4" bestFit="1" customWidth="1"/>
    <col min="33" max="33" width="11.140625" style="4" bestFit="1" customWidth="1"/>
    <col min="34" max="34" width="15.42578125" style="4" bestFit="1" customWidth="1"/>
    <col min="35" max="35" width="12.42578125" style="4" bestFit="1" customWidth="1"/>
    <col min="36" max="36" width="13.85546875" style="4" bestFit="1" customWidth="1"/>
    <col min="37" max="37" width="11" style="4" bestFit="1" customWidth="1"/>
    <col min="38" max="38" width="3.28515625" style="6" customWidth="1"/>
    <col min="39" max="16384" width="10.85546875" style="4"/>
  </cols>
  <sheetData>
    <row r="1" spans="1:38" s="44" customFormat="1" x14ac:dyDescent="0.25">
      <c r="A1" s="44" t="s">
        <v>84</v>
      </c>
      <c r="C1" s="45"/>
      <c r="L1" s="45"/>
      <c r="M1" s="44" t="s">
        <v>83</v>
      </c>
      <c r="O1" s="45"/>
      <c r="W1" s="45"/>
      <c r="AL1" s="45"/>
    </row>
    <row r="2" spans="1:38" s="5" customFormat="1" x14ac:dyDescent="0.25">
      <c r="A2" s="47"/>
      <c r="B2" s="47"/>
      <c r="C2" s="49"/>
      <c r="D2" s="50" t="s">
        <v>54</v>
      </c>
      <c r="E2" s="50"/>
      <c r="F2" s="50"/>
      <c r="G2" s="50"/>
      <c r="H2" s="50"/>
      <c r="I2" s="50"/>
      <c r="J2" s="50"/>
      <c r="K2" s="50"/>
      <c r="L2" s="48"/>
      <c r="M2" s="47"/>
      <c r="N2" s="47"/>
      <c r="O2" s="48"/>
      <c r="P2" s="51" t="s">
        <v>60</v>
      </c>
      <c r="Q2" s="51"/>
      <c r="R2" s="51"/>
      <c r="S2" s="51"/>
      <c r="T2" s="51"/>
      <c r="U2" s="51"/>
      <c r="V2" s="51"/>
      <c r="W2" s="48"/>
      <c r="X2" s="52" t="s">
        <v>77</v>
      </c>
      <c r="Y2" s="52"/>
      <c r="Z2" s="52"/>
      <c r="AA2" s="47"/>
      <c r="AB2" s="47"/>
      <c r="AC2" s="50" t="s">
        <v>61</v>
      </c>
      <c r="AD2" s="50"/>
      <c r="AE2" s="50"/>
      <c r="AF2" s="50"/>
      <c r="AG2" s="50"/>
      <c r="AH2" s="50"/>
      <c r="AI2" s="50"/>
      <c r="AJ2" s="50"/>
      <c r="AK2" s="50"/>
      <c r="AL2" s="46"/>
    </row>
    <row r="3" spans="1:38" s="5" customFormat="1" ht="14.1" customHeight="1" x14ac:dyDescent="0.25">
      <c r="A3" s="1" t="s">
        <v>73</v>
      </c>
      <c r="B3" s="1" t="s">
        <v>74</v>
      </c>
      <c r="C3" s="46"/>
      <c r="D3" s="53" t="s">
        <v>55</v>
      </c>
      <c r="E3" s="53"/>
      <c r="F3" s="2" t="s">
        <v>56</v>
      </c>
      <c r="G3" s="2" t="s">
        <v>59</v>
      </c>
      <c r="H3" s="48" t="s">
        <v>57</v>
      </c>
      <c r="I3" s="3" t="s">
        <v>58</v>
      </c>
      <c r="J3" s="3" t="s">
        <v>0</v>
      </c>
      <c r="K3" s="48" t="s">
        <v>82</v>
      </c>
      <c r="L3" s="3"/>
      <c r="M3" s="1" t="s">
        <v>73</v>
      </c>
      <c r="N3" s="1" t="s">
        <v>74</v>
      </c>
      <c r="O3" s="3"/>
      <c r="P3" s="3" t="s">
        <v>62</v>
      </c>
      <c r="Q3" s="53" t="s">
        <v>63</v>
      </c>
      <c r="R3" s="53"/>
      <c r="S3" s="2" t="s">
        <v>56</v>
      </c>
      <c r="T3" s="53" t="s">
        <v>64</v>
      </c>
      <c r="U3" s="53"/>
      <c r="V3" s="5" t="s">
        <v>76</v>
      </c>
      <c r="W3" s="48"/>
      <c r="X3" s="5" t="s">
        <v>78</v>
      </c>
      <c r="Y3" s="5" t="s">
        <v>79</v>
      </c>
      <c r="Z3" s="5" t="s">
        <v>80</v>
      </c>
      <c r="AA3" s="5" t="s">
        <v>81</v>
      </c>
      <c r="AC3" s="48" t="s">
        <v>65</v>
      </c>
      <c r="AD3" s="48" t="s">
        <v>66</v>
      </c>
      <c r="AE3" s="48" t="s">
        <v>67</v>
      </c>
      <c r="AF3" s="48" t="s">
        <v>68</v>
      </c>
      <c r="AG3" s="48" t="s">
        <v>69</v>
      </c>
      <c r="AH3" s="3" t="s">
        <v>70</v>
      </c>
      <c r="AI3" s="48" t="s">
        <v>71</v>
      </c>
      <c r="AJ3" s="5" t="s">
        <v>72</v>
      </c>
      <c r="AK3" s="5" t="s">
        <v>75</v>
      </c>
      <c r="AL3" s="46"/>
    </row>
    <row r="4" spans="1:38" s="6" customFormat="1" x14ac:dyDescent="0.25"/>
    <row r="5" spans="1:38" x14ac:dyDescent="0.25">
      <c r="A5" s="28">
        <v>20</v>
      </c>
      <c r="B5" s="28" t="s">
        <v>6</v>
      </c>
      <c r="D5" s="29">
        <v>11.217000000000001</v>
      </c>
      <c r="E5" s="29">
        <f t="shared" ref="E5:E49" si="0">88/(100-F5)*D5</f>
        <v>11.06485819975339</v>
      </c>
      <c r="F5" s="29">
        <v>10.79</v>
      </c>
      <c r="G5" s="29">
        <v>62.109347442680772</v>
      </c>
      <c r="H5" s="29">
        <v>32.26</v>
      </c>
      <c r="I5" s="29">
        <v>2.72</v>
      </c>
      <c r="J5" s="29">
        <v>51.77</v>
      </c>
      <c r="K5" s="41">
        <v>415</v>
      </c>
      <c r="L5" s="31"/>
      <c r="M5" s="28">
        <v>20</v>
      </c>
      <c r="N5" s="28" t="s">
        <v>6</v>
      </c>
      <c r="P5" s="29">
        <v>72.476089266737517</v>
      </c>
      <c r="Q5" s="29">
        <v>9.86</v>
      </c>
      <c r="R5" s="29">
        <f t="shared" ref="R5:R49" si="1">86/(100-S5)*Q5</f>
        <v>9.7443022461814852</v>
      </c>
      <c r="S5" s="9">
        <v>12.978889757623094</v>
      </c>
      <c r="T5" s="29">
        <v>0.43119174765325963</v>
      </c>
      <c r="U5" s="29">
        <f t="shared" ref="U5:U49" si="2">86/(100-S5)*T5</f>
        <v>0.4261321212162858</v>
      </c>
      <c r="V5" s="9">
        <f t="shared" ref="V5:V49" si="3">((100-(0.5*(16-14.5)+(80-P5)+50*(U5-0.3)))*1.045-3.438)</f>
        <v>85.825359950189764</v>
      </c>
      <c r="X5" s="10">
        <v>64.5</v>
      </c>
      <c r="Y5" s="10">
        <v>1</v>
      </c>
      <c r="Z5" s="10">
        <v>40</v>
      </c>
      <c r="AA5" s="8" t="s">
        <v>22</v>
      </c>
      <c r="AB5" s="8"/>
      <c r="AC5" s="28">
        <v>64.5</v>
      </c>
      <c r="AD5" s="30">
        <v>5.7638888888888885E-2</v>
      </c>
      <c r="AE5" s="28">
        <v>870</v>
      </c>
      <c r="AF5" s="28">
        <v>2</v>
      </c>
      <c r="AG5" s="28">
        <v>6</v>
      </c>
      <c r="AH5" s="28">
        <v>5</v>
      </c>
      <c r="AI5" s="11">
        <v>5</v>
      </c>
      <c r="AJ5" s="11">
        <v>4</v>
      </c>
      <c r="AK5" s="12">
        <v>0</v>
      </c>
      <c r="AL5" s="4"/>
    </row>
    <row r="6" spans="1:38" x14ac:dyDescent="0.25">
      <c r="A6" s="27">
        <v>112</v>
      </c>
      <c r="B6" s="27" t="s">
        <v>45</v>
      </c>
      <c r="D6" s="31">
        <v>13.17</v>
      </c>
      <c r="E6" s="31">
        <f t="shared" si="0"/>
        <v>13.095593220338984</v>
      </c>
      <c r="F6" s="31">
        <v>11.5</v>
      </c>
      <c r="G6" s="31">
        <v>63.407407407407398</v>
      </c>
      <c r="H6" s="31">
        <v>40.840000000000003</v>
      </c>
      <c r="I6" s="31">
        <v>2.95</v>
      </c>
      <c r="J6" s="31">
        <v>62.97</v>
      </c>
      <c r="K6" s="42">
        <v>563</v>
      </c>
      <c r="L6" s="31"/>
      <c r="M6" s="27">
        <v>112</v>
      </c>
      <c r="N6" s="27" t="s">
        <v>45</v>
      </c>
      <c r="P6" s="31">
        <v>71.569169960474312</v>
      </c>
      <c r="Q6" s="31">
        <v>11.8</v>
      </c>
      <c r="R6" s="31">
        <f t="shared" si="1"/>
        <v>11.61341301802857</v>
      </c>
      <c r="S6" s="13">
        <v>12.618280394864755</v>
      </c>
      <c r="T6" s="31">
        <v>0.5269957840338283</v>
      </c>
      <c r="U6" s="31">
        <f t="shared" si="2"/>
        <v>0.51866268633429102</v>
      </c>
      <c r="V6" s="13">
        <f t="shared" si="3"/>
        <v>80.042907247728934</v>
      </c>
      <c r="X6" s="14">
        <v>67</v>
      </c>
      <c r="Y6" s="14">
        <v>3.5</v>
      </c>
      <c r="Z6" s="14">
        <v>47.5</v>
      </c>
      <c r="AA6" s="7" t="s">
        <v>23</v>
      </c>
      <c r="AB6" s="7"/>
      <c r="AC6" s="27">
        <v>67.5</v>
      </c>
      <c r="AD6" s="32">
        <v>0.13541666666666666</v>
      </c>
      <c r="AE6" s="27">
        <v>1100</v>
      </c>
      <c r="AF6" s="27">
        <v>7</v>
      </c>
      <c r="AG6" s="27">
        <v>8</v>
      </c>
      <c r="AH6" s="27">
        <v>9</v>
      </c>
      <c r="AI6" s="15">
        <v>8</v>
      </c>
      <c r="AJ6" s="15">
        <v>9</v>
      </c>
      <c r="AK6" s="16">
        <v>0.6</v>
      </c>
      <c r="AL6" s="4"/>
    </row>
    <row r="7" spans="1:38" x14ac:dyDescent="0.25">
      <c r="A7" s="33">
        <v>1478</v>
      </c>
      <c r="B7" s="33" t="s">
        <v>28</v>
      </c>
      <c r="D7" s="34">
        <v>13.073</v>
      </c>
      <c r="E7" s="34">
        <f t="shared" si="0"/>
        <v>13.040399002493766</v>
      </c>
      <c r="F7" s="34">
        <v>11.78</v>
      </c>
      <c r="G7" s="34">
        <v>58.567901234567898</v>
      </c>
      <c r="H7" s="34">
        <v>34.57</v>
      </c>
      <c r="I7" s="34">
        <v>2.68</v>
      </c>
      <c r="J7" s="34">
        <v>57.67</v>
      </c>
      <c r="K7" s="36">
        <v>607</v>
      </c>
      <c r="L7" s="31"/>
      <c r="M7" s="33">
        <v>1478</v>
      </c>
      <c r="N7" s="33" t="s">
        <v>28</v>
      </c>
      <c r="P7" s="34">
        <v>71.45739378115357</v>
      </c>
      <c r="Q7" s="34">
        <v>12.026</v>
      </c>
      <c r="R7" s="34">
        <f t="shared" si="1"/>
        <v>11.844450948189413</v>
      </c>
      <c r="S7" s="18">
        <v>12.681811548377667</v>
      </c>
      <c r="T7" s="34">
        <v>0.54</v>
      </c>
      <c r="U7" s="34">
        <f t="shared" si="2"/>
        <v>0.53184795543175478</v>
      </c>
      <c r="V7" s="18">
        <f t="shared" si="3"/>
        <v>79.237170829996288</v>
      </c>
      <c r="X7" s="19">
        <v>66.599999999999994</v>
      </c>
      <c r="Y7" s="19">
        <v>3.5</v>
      </c>
      <c r="Z7" s="19">
        <v>49</v>
      </c>
      <c r="AA7" s="17" t="s">
        <v>24</v>
      </c>
      <c r="AB7" s="17"/>
      <c r="AC7" s="33">
        <v>66.5</v>
      </c>
      <c r="AD7" s="35">
        <v>0.10555555555555556</v>
      </c>
      <c r="AE7" s="33">
        <v>975</v>
      </c>
      <c r="AF7" s="33">
        <v>7</v>
      </c>
      <c r="AG7" s="33">
        <v>8</v>
      </c>
      <c r="AH7" s="33">
        <v>8</v>
      </c>
      <c r="AI7" s="20">
        <v>8</v>
      </c>
      <c r="AJ7" s="20">
        <v>8</v>
      </c>
      <c r="AK7" s="21">
        <v>0.5</v>
      </c>
      <c r="AL7" s="4"/>
    </row>
    <row r="8" spans="1:38" x14ac:dyDescent="0.25">
      <c r="A8" s="27">
        <v>1495</v>
      </c>
      <c r="B8" s="27" t="s">
        <v>29</v>
      </c>
      <c r="D8" s="31">
        <v>12.724</v>
      </c>
      <c r="E8" s="31">
        <f t="shared" si="0"/>
        <v>12.54298196482581</v>
      </c>
      <c r="F8" s="31">
        <v>10.73</v>
      </c>
      <c r="G8" s="31">
        <v>61.420811287477953</v>
      </c>
      <c r="H8" s="31">
        <v>33.36</v>
      </c>
      <c r="I8" s="31">
        <v>2.8</v>
      </c>
      <c r="J8" s="31">
        <v>54.73</v>
      </c>
      <c r="K8" s="42">
        <v>474</v>
      </c>
      <c r="L8" s="31"/>
      <c r="M8" s="27">
        <v>1495</v>
      </c>
      <c r="N8" s="27" t="s">
        <v>29</v>
      </c>
      <c r="P8" s="31">
        <v>74.519876709080847</v>
      </c>
      <c r="Q8" s="31">
        <v>11.17</v>
      </c>
      <c r="R8" s="31">
        <f t="shared" si="1"/>
        <v>11.041837327823695</v>
      </c>
      <c r="S8" s="13">
        <v>13.001797483523092</v>
      </c>
      <c r="T8" s="31">
        <v>0.54712260216850228</v>
      </c>
      <c r="U8" s="31">
        <f t="shared" si="2"/>
        <v>0.54084501087915859</v>
      </c>
      <c r="V8" s="13">
        <f t="shared" si="3"/>
        <v>81.96736934255344</v>
      </c>
      <c r="X8" s="14">
        <v>68.099999999999994</v>
      </c>
      <c r="Y8" s="14">
        <v>2</v>
      </c>
      <c r="Z8" s="14">
        <v>45.5</v>
      </c>
      <c r="AA8" s="7" t="s">
        <v>25</v>
      </c>
      <c r="AB8" s="7"/>
      <c r="AC8" s="27">
        <v>68</v>
      </c>
      <c r="AD8" s="32">
        <v>9.0277777777777776E-2</v>
      </c>
      <c r="AE8" s="27">
        <v>970</v>
      </c>
      <c r="AF8" s="27">
        <v>3</v>
      </c>
      <c r="AG8" s="27">
        <v>8</v>
      </c>
      <c r="AH8" s="27">
        <v>6</v>
      </c>
      <c r="AI8" s="15">
        <v>7</v>
      </c>
      <c r="AJ8" s="15">
        <v>8</v>
      </c>
      <c r="AK8" s="16">
        <v>0.4</v>
      </c>
      <c r="AL8" s="4"/>
    </row>
    <row r="9" spans="1:38" x14ac:dyDescent="0.25">
      <c r="A9" s="33">
        <v>1521</v>
      </c>
      <c r="B9" s="33" t="s">
        <v>30</v>
      </c>
      <c r="D9" s="34">
        <v>12.462000000000002</v>
      </c>
      <c r="E9" s="34">
        <f t="shared" si="0"/>
        <v>12.284709308838357</v>
      </c>
      <c r="F9" s="34">
        <v>10.73</v>
      </c>
      <c r="G9" s="34">
        <v>60.275132275132272</v>
      </c>
      <c r="H9" s="34">
        <v>38.909999999999997</v>
      </c>
      <c r="I9" s="34">
        <v>2.99</v>
      </c>
      <c r="J9" s="34">
        <v>62.1</v>
      </c>
      <c r="K9" s="36">
        <v>502</v>
      </c>
      <c r="L9" s="31"/>
      <c r="M9" s="33">
        <v>1521</v>
      </c>
      <c r="N9" s="33" t="s">
        <v>30</v>
      </c>
      <c r="P9" s="34">
        <v>68.832291789490228</v>
      </c>
      <c r="Q9" s="34">
        <v>11.167999999999999</v>
      </c>
      <c r="R9" s="34">
        <f t="shared" si="1"/>
        <v>11.016117736020419</v>
      </c>
      <c r="S9" s="18">
        <v>12.814294199168344</v>
      </c>
      <c r="T9" s="34">
        <v>0.53459854990137445</v>
      </c>
      <c r="U9" s="34">
        <f t="shared" si="2"/>
        <v>0.52732813101892262</v>
      </c>
      <c r="V9" s="18">
        <f t="shared" si="3"/>
        <v>76.730100074278582</v>
      </c>
      <c r="X9" s="19">
        <v>70.099999999999994</v>
      </c>
      <c r="Y9" s="19">
        <v>3</v>
      </c>
      <c r="Z9" s="19">
        <v>47.5</v>
      </c>
      <c r="AA9" s="17" t="s">
        <v>25</v>
      </c>
      <c r="AB9" s="17"/>
      <c r="AC9" s="33">
        <v>70</v>
      </c>
      <c r="AD9" s="35">
        <v>0.11319444444444444</v>
      </c>
      <c r="AE9" s="33">
        <v>1025</v>
      </c>
      <c r="AF9" s="33">
        <v>7</v>
      </c>
      <c r="AG9" s="33">
        <v>9</v>
      </c>
      <c r="AH9" s="33">
        <v>8</v>
      </c>
      <c r="AI9" s="20">
        <v>8</v>
      </c>
      <c r="AJ9" s="20">
        <v>8</v>
      </c>
      <c r="AK9" s="21">
        <v>0.4</v>
      </c>
      <c r="AL9" s="4"/>
    </row>
    <row r="10" spans="1:38" x14ac:dyDescent="0.25">
      <c r="A10" s="27">
        <v>1522</v>
      </c>
      <c r="B10" s="27" t="s">
        <v>40</v>
      </c>
      <c r="D10" s="31">
        <v>12.373000000000001</v>
      </c>
      <c r="E10" s="31">
        <f t="shared" si="0"/>
        <v>12.249116886038925</v>
      </c>
      <c r="F10" s="31">
        <v>11.11</v>
      </c>
      <c r="G10" s="31">
        <v>62.016225749559084</v>
      </c>
      <c r="H10" s="31">
        <v>36.93</v>
      </c>
      <c r="I10" s="31">
        <v>2.87</v>
      </c>
      <c r="J10" s="31">
        <v>59.45</v>
      </c>
      <c r="K10" s="42">
        <v>510</v>
      </c>
      <c r="L10" s="31"/>
      <c r="M10" s="27">
        <v>1522</v>
      </c>
      <c r="N10" s="27" t="s">
        <v>40</v>
      </c>
      <c r="P10" s="31">
        <v>69.087471938875979</v>
      </c>
      <c r="Q10" s="31">
        <v>10.964</v>
      </c>
      <c r="R10" s="31">
        <f t="shared" si="1"/>
        <v>10.818111423463687</v>
      </c>
      <c r="S10" s="13">
        <v>12.840239567609686</v>
      </c>
      <c r="T10" s="31">
        <v>0.51983767649325563</v>
      </c>
      <c r="U10" s="31">
        <f t="shared" si="2"/>
        <v>0.51292064086268785</v>
      </c>
      <c r="V10" s="13">
        <f t="shared" si="3"/>
        <v>77.749554691049951</v>
      </c>
      <c r="X10" s="14">
        <v>66</v>
      </c>
      <c r="Y10" s="14">
        <v>2.5</v>
      </c>
      <c r="Z10" s="14">
        <v>40</v>
      </c>
      <c r="AA10" s="7" t="s">
        <v>25</v>
      </c>
      <c r="AB10" s="7"/>
      <c r="AC10" s="27">
        <v>66</v>
      </c>
      <c r="AD10" s="32">
        <v>9.6527777777777768E-2</v>
      </c>
      <c r="AE10" s="27">
        <v>945</v>
      </c>
      <c r="AF10" s="27">
        <v>5</v>
      </c>
      <c r="AG10" s="27">
        <v>8</v>
      </c>
      <c r="AH10" s="27">
        <v>8</v>
      </c>
      <c r="AI10" s="15">
        <v>8</v>
      </c>
      <c r="AJ10" s="15">
        <v>7</v>
      </c>
      <c r="AK10" s="16">
        <v>0.4</v>
      </c>
      <c r="AL10" s="4"/>
    </row>
    <row r="11" spans="1:38" x14ac:dyDescent="0.25">
      <c r="A11" s="33">
        <v>1590</v>
      </c>
      <c r="B11" s="33" t="s">
        <v>31</v>
      </c>
      <c r="D11" s="34">
        <v>12.488000000000001</v>
      </c>
      <c r="E11" s="34">
        <f t="shared" si="0"/>
        <v>12.379677819083025</v>
      </c>
      <c r="F11" s="34">
        <v>11.23</v>
      </c>
      <c r="G11" s="34">
        <v>62.747089947089947</v>
      </c>
      <c r="H11" s="34">
        <v>38.08</v>
      </c>
      <c r="I11" s="34">
        <v>2.9</v>
      </c>
      <c r="J11" s="34">
        <v>56.67</v>
      </c>
      <c r="K11" s="36">
        <v>455</v>
      </c>
      <c r="L11" s="31"/>
      <c r="M11" s="33">
        <v>1590</v>
      </c>
      <c r="N11" s="33" t="s">
        <v>31</v>
      </c>
      <c r="P11" s="34">
        <v>71.206164491272204</v>
      </c>
      <c r="Q11" s="34">
        <v>10.689</v>
      </c>
      <c r="R11" s="34">
        <f t="shared" si="1"/>
        <v>10.547940994361868</v>
      </c>
      <c r="S11" s="18">
        <v>12.849910661107828</v>
      </c>
      <c r="T11" s="34">
        <v>0.51407755421646872</v>
      </c>
      <c r="U11" s="34">
        <f t="shared" si="2"/>
        <v>0.50729345199749054</v>
      </c>
      <c r="V11" s="18">
        <f t="shared" si="3"/>
        <v>80.257609026510565</v>
      </c>
      <c r="X11" s="19">
        <v>67.7</v>
      </c>
      <c r="Y11" s="19">
        <v>2</v>
      </c>
      <c r="Z11" s="19">
        <v>48</v>
      </c>
      <c r="AA11" s="17" t="s">
        <v>25</v>
      </c>
      <c r="AB11" s="17"/>
      <c r="AC11" s="33">
        <v>68</v>
      </c>
      <c r="AD11" s="35">
        <v>8.0555555555555561E-2</v>
      </c>
      <c r="AE11" s="33">
        <v>970</v>
      </c>
      <c r="AF11" s="33">
        <v>5</v>
      </c>
      <c r="AG11" s="33">
        <v>8</v>
      </c>
      <c r="AH11" s="33">
        <v>7</v>
      </c>
      <c r="AI11" s="20">
        <v>7</v>
      </c>
      <c r="AJ11" s="20">
        <v>7</v>
      </c>
      <c r="AK11" s="21">
        <v>0</v>
      </c>
      <c r="AL11" s="4"/>
    </row>
    <row r="12" spans="1:38" x14ac:dyDescent="0.25">
      <c r="A12" s="27">
        <v>1608</v>
      </c>
      <c r="B12" s="27" t="s">
        <v>17</v>
      </c>
      <c r="D12" s="31">
        <v>10.73</v>
      </c>
      <c r="E12" s="31">
        <f t="shared" si="0"/>
        <v>10.590399282189322</v>
      </c>
      <c r="F12" s="31">
        <v>10.84</v>
      </c>
      <c r="G12" s="31">
        <v>61.180952380952377</v>
      </c>
      <c r="H12" s="31">
        <v>35.67</v>
      </c>
      <c r="I12" s="31">
        <v>2.74</v>
      </c>
      <c r="J12" s="31">
        <v>66.16</v>
      </c>
      <c r="K12" s="42">
        <v>428</v>
      </c>
      <c r="L12" s="31"/>
      <c r="M12" s="27">
        <v>1608</v>
      </c>
      <c r="N12" s="27" t="s">
        <v>17</v>
      </c>
      <c r="P12" s="31">
        <v>68.310717797443459</v>
      </c>
      <c r="Q12" s="31">
        <v>9.1193999999999988</v>
      </c>
      <c r="R12" s="31">
        <f t="shared" si="1"/>
        <v>8.9764324728629621</v>
      </c>
      <c r="S12" s="13">
        <v>12.630279081254685</v>
      </c>
      <c r="T12" s="31">
        <v>0.50849147528996874</v>
      </c>
      <c r="U12" s="31">
        <f t="shared" si="2"/>
        <v>0.50051970425322612</v>
      </c>
      <c r="V12" s="13">
        <f t="shared" si="3"/>
        <v>77.585795551097334</v>
      </c>
      <c r="X12" s="14">
        <v>69.099999999999994</v>
      </c>
      <c r="Y12" s="14">
        <v>2</v>
      </c>
      <c r="Z12" s="14">
        <v>27.5</v>
      </c>
      <c r="AA12" s="7" t="s">
        <v>25</v>
      </c>
      <c r="AB12" s="7"/>
      <c r="AC12" s="27">
        <v>69</v>
      </c>
      <c r="AD12" s="32">
        <v>7.9166666666666663E-2</v>
      </c>
      <c r="AE12" s="27">
        <v>845</v>
      </c>
      <c r="AF12" s="27">
        <v>3</v>
      </c>
      <c r="AG12" s="27">
        <v>6</v>
      </c>
      <c r="AH12" s="27">
        <v>4</v>
      </c>
      <c r="AI12" s="15">
        <v>4</v>
      </c>
      <c r="AJ12" s="15">
        <v>3</v>
      </c>
      <c r="AK12" s="16">
        <v>0</v>
      </c>
      <c r="AL12" s="4"/>
    </row>
    <row r="13" spans="1:38" x14ac:dyDescent="0.25">
      <c r="A13" s="33">
        <v>1657</v>
      </c>
      <c r="B13" s="33" t="s">
        <v>41</v>
      </c>
      <c r="D13" s="34">
        <v>13.908000000000001</v>
      </c>
      <c r="E13" s="34">
        <f t="shared" si="0"/>
        <v>13.648979591836735</v>
      </c>
      <c r="F13" s="34">
        <v>10.33</v>
      </c>
      <c r="G13" s="34">
        <v>63.678306878306877</v>
      </c>
      <c r="H13" s="34">
        <v>41.43</v>
      </c>
      <c r="I13" s="34">
        <v>3.01</v>
      </c>
      <c r="J13" s="34">
        <v>45.57</v>
      </c>
      <c r="K13" s="36">
        <v>420</v>
      </c>
      <c r="L13" s="31"/>
      <c r="M13" s="33">
        <v>1657</v>
      </c>
      <c r="N13" s="33" t="s">
        <v>41</v>
      </c>
      <c r="P13" s="34">
        <v>70.726187224411746</v>
      </c>
      <c r="Q13" s="34">
        <v>12.641</v>
      </c>
      <c r="R13" s="34">
        <f t="shared" si="1"/>
        <v>12.524547899343538</v>
      </c>
      <c r="S13" s="18">
        <v>13.200379867046493</v>
      </c>
      <c r="T13" s="34">
        <v>0.42643207306422748</v>
      </c>
      <c r="U13" s="34">
        <f t="shared" si="2"/>
        <v>0.42250367256619581</v>
      </c>
      <c r="V13" s="18">
        <f t="shared" si="3"/>
        <v>84.186298757926522</v>
      </c>
      <c r="X13" s="19">
        <v>72.3</v>
      </c>
      <c r="Y13" s="19">
        <v>3</v>
      </c>
      <c r="Z13" s="19">
        <v>51</v>
      </c>
      <c r="AA13" s="17" t="s">
        <v>24</v>
      </c>
      <c r="AB13" s="17"/>
      <c r="AC13" s="33">
        <v>72</v>
      </c>
      <c r="AD13" s="35">
        <v>8.9583333333333334E-2</v>
      </c>
      <c r="AE13" s="33">
        <v>1110</v>
      </c>
      <c r="AF13" s="33">
        <v>3</v>
      </c>
      <c r="AG13" s="33">
        <v>8</v>
      </c>
      <c r="AH13" s="33">
        <v>6</v>
      </c>
      <c r="AI13" s="20">
        <v>6</v>
      </c>
      <c r="AJ13" s="20">
        <v>9</v>
      </c>
      <c r="AK13" s="21">
        <v>0.5</v>
      </c>
      <c r="AL13" s="4"/>
    </row>
    <row r="14" spans="1:38" x14ac:dyDescent="0.25">
      <c r="A14" s="27">
        <v>1658</v>
      </c>
      <c r="B14" s="27" t="s">
        <v>32</v>
      </c>
      <c r="D14" s="31">
        <v>12.97</v>
      </c>
      <c r="E14" s="31">
        <f t="shared" si="0"/>
        <v>12.805564905194661</v>
      </c>
      <c r="F14" s="31">
        <v>10.87</v>
      </c>
      <c r="G14" s="31">
        <v>61.57037037037037</v>
      </c>
      <c r="H14" s="31">
        <v>39.5</v>
      </c>
      <c r="I14" s="31">
        <v>3</v>
      </c>
      <c r="J14" s="31">
        <v>54.64</v>
      </c>
      <c r="K14" s="42">
        <v>385</v>
      </c>
      <c r="L14" s="31"/>
      <c r="M14" s="27">
        <v>1658</v>
      </c>
      <c r="N14" s="27" t="s">
        <v>32</v>
      </c>
      <c r="P14" s="31">
        <v>69.520440251572325</v>
      </c>
      <c r="Q14" s="31">
        <v>11.719999999999999</v>
      </c>
      <c r="R14" s="31">
        <f t="shared" si="1"/>
        <v>11.579761352012458</v>
      </c>
      <c r="S14" s="13">
        <v>12.958482531694614</v>
      </c>
      <c r="T14" s="31">
        <v>0.49866371162244538</v>
      </c>
      <c r="U14" s="31">
        <f t="shared" si="2"/>
        <v>0.49269682384783953</v>
      </c>
      <c r="V14" s="13">
        <f t="shared" si="3"/>
        <v>79.25870101684346</v>
      </c>
      <c r="X14" s="14">
        <v>64.599999999999994</v>
      </c>
      <c r="Y14" s="14">
        <v>2.5</v>
      </c>
      <c r="Z14" s="14">
        <v>46.5</v>
      </c>
      <c r="AA14" s="7" t="s">
        <v>25</v>
      </c>
      <c r="AB14" s="7"/>
      <c r="AC14" s="27">
        <v>64.5</v>
      </c>
      <c r="AD14" s="32">
        <v>7.7083333333333337E-2</v>
      </c>
      <c r="AE14" s="27">
        <v>1005</v>
      </c>
      <c r="AF14" s="27">
        <v>5</v>
      </c>
      <c r="AG14" s="27">
        <v>8</v>
      </c>
      <c r="AH14" s="27">
        <v>8</v>
      </c>
      <c r="AI14" s="15">
        <v>8</v>
      </c>
      <c r="AJ14" s="15">
        <v>9</v>
      </c>
      <c r="AK14" s="16">
        <v>0</v>
      </c>
      <c r="AL14" s="4"/>
    </row>
    <row r="15" spans="1:38" x14ac:dyDescent="0.25">
      <c r="A15" s="33">
        <v>1660</v>
      </c>
      <c r="B15" s="33" t="s">
        <v>8</v>
      </c>
      <c r="D15" s="34">
        <v>12.947000000000001</v>
      </c>
      <c r="E15" s="34">
        <f t="shared" si="0"/>
        <v>12.824583520936514</v>
      </c>
      <c r="F15" s="34">
        <v>11.16</v>
      </c>
      <c r="G15" s="34">
        <v>59.307231040564368</v>
      </c>
      <c r="H15" s="34">
        <v>38.08</v>
      </c>
      <c r="I15" s="34">
        <v>2.84</v>
      </c>
      <c r="J15" s="34">
        <v>55.71</v>
      </c>
      <c r="K15" s="36">
        <v>450</v>
      </c>
      <c r="L15" s="31"/>
      <c r="M15" s="33">
        <v>1660</v>
      </c>
      <c r="N15" s="33" t="s">
        <v>8</v>
      </c>
      <c r="P15" s="34">
        <v>69.024811557788951</v>
      </c>
      <c r="Q15" s="34">
        <v>11.555</v>
      </c>
      <c r="R15" s="34">
        <f t="shared" si="1"/>
        <v>11.393599127210486</v>
      </c>
      <c r="S15" s="18">
        <v>12.781730434349882</v>
      </c>
      <c r="T15" s="34">
        <v>0.56000000000000005</v>
      </c>
      <c r="U15" s="34">
        <f t="shared" si="2"/>
        <v>0.55217788933257228</v>
      </c>
      <c r="V15" s="18">
        <f t="shared" si="3"/>
        <v>75.632883360262539</v>
      </c>
      <c r="X15" s="19">
        <v>67.400000000000006</v>
      </c>
      <c r="Y15" s="19">
        <v>3.25</v>
      </c>
      <c r="Z15" s="19">
        <v>51.5</v>
      </c>
      <c r="AA15" s="17" t="s">
        <v>24</v>
      </c>
      <c r="AB15" s="17"/>
      <c r="AC15" s="33">
        <v>67.5</v>
      </c>
      <c r="AD15" s="35">
        <v>0.11597222222222221</v>
      </c>
      <c r="AE15" s="33">
        <v>980</v>
      </c>
      <c r="AF15" s="33">
        <v>5</v>
      </c>
      <c r="AG15" s="33">
        <v>8</v>
      </c>
      <c r="AH15" s="33">
        <v>7</v>
      </c>
      <c r="AI15" s="20">
        <v>6</v>
      </c>
      <c r="AJ15" s="20">
        <v>8</v>
      </c>
      <c r="AK15" s="21">
        <v>0.5</v>
      </c>
      <c r="AL15" s="4"/>
    </row>
    <row r="16" spans="1:38" x14ac:dyDescent="0.25">
      <c r="A16" s="27">
        <v>1667</v>
      </c>
      <c r="B16" s="27" t="s">
        <v>5</v>
      </c>
      <c r="D16" s="31">
        <v>12.16</v>
      </c>
      <c r="E16" s="31">
        <f t="shared" si="0"/>
        <v>12.124178563335599</v>
      </c>
      <c r="F16" s="31">
        <v>11.74</v>
      </c>
      <c r="G16" s="31">
        <v>54.019047619047619</v>
      </c>
      <c r="H16" s="31">
        <v>29.77</v>
      </c>
      <c r="I16" s="31">
        <v>2.56</v>
      </c>
      <c r="J16" s="31">
        <v>27.4</v>
      </c>
      <c r="K16" s="42">
        <v>368</v>
      </c>
      <c r="L16" s="31"/>
      <c r="M16" s="27">
        <v>1667</v>
      </c>
      <c r="N16" s="27" t="s">
        <v>5</v>
      </c>
      <c r="P16" s="31">
        <v>69.708395170671054</v>
      </c>
      <c r="Q16" s="31">
        <v>10.38</v>
      </c>
      <c r="R16" s="31">
        <f t="shared" si="1"/>
        <v>10.156320700934586</v>
      </c>
      <c r="S16" s="13">
        <v>12.105965704897883</v>
      </c>
      <c r="T16" s="31">
        <v>0.47425917446190163</v>
      </c>
      <c r="U16" s="31">
        <f t="shared" si="2"/>
        <v>0.46403933248512125</v>
      </c>
      <c r="V16" s="13">
        <f t="shared" si="3"/>
        <v>80.952467831003659</v>
      </c>
      <c r="X16" s="14">
        <v>62.2</v>
      </c>
      <c r="Y16" s="14">
        <v>1.25</v>
      </c>
      <c r="Z16" s="14">
        <v>40</v>
      </c>
      <c r="AA16" s="7" t="s">
        <v>22</v>
      </c>
      <c r="AB16" s="7"/>
      <c r="AC16" s="27">
        <v>62.5</v>
      </c>
      <c r="AD16" s="32">
        <v>5.2083333333333336E-2</v>
      </c>
      <c r="AE16" s="27">
        <v>950</v>
      </c>
      <c r="AF16" s="27">
        <v>2</v>
      </c>
      <c r="AG16" s="27">
        <v>4</v>
      </c>
      <c r="AH16" s="27">
        <v>5</v>
      </c>
      <c r="AI16" s="15">
        <v>5</v>
      </c>
      <c r="AJ16" s="15">
        <v>5</v>
      </c>
      <c r="AK16" s="16">
        <v>0</v>
      </c>
      <c r="AL16" s="4"/>
    </row>
    <row r="17" spans="1:38" x14ac:dyDescent="0.25">
      <c r="A17" s="33">
        <v>1680</v>
      </c>
      <c r="B17" s="33" t="s">
        <v>50</v>
      </c>
      <c r="D17" s="34">
        <v>13.595000000000001</v>
      </c>
      <c r="E17" s="34">
        <f t="shared" si="0"/>
        <v>13.48315113264961</v>
      </c>
      <c r="F17" s="34">
        <v>11.27</v>
      </c>
      <c r="G17" s="34">
        <v>60.481128747795417</v>
      </c>
      <c r="H17" s="34">
        <v>34.19</v>
      </c>
      <c r="I17" s="34">
        <v>2.82</v>
      </c>
      <c r="J17" s="34">
        <v>63.3</v>
      </c>
      <c r="K17" s="36">
        <v>472</v>
      </c>
      <c r="L17" s="31"/>
      <c r="M17" s="33">
        <v>1680</v>
      </c>
      <c r="N17" s="33" t="s">
        <v>50</v>
      </c>
      <c r="P17" s="34">
        <v>72.041612483745126</v>
      </c>
      <c r="Q17" s="34">
        <v>12.113999999999999</v>
      </c>
      <c r="R17" s="34">
        <f t="shared" si="1"/>
        <v>11.954733940721928</v>
      </c>
      <c r="S17" s="18">
        <v>12.854271356783784</v>
      </c>
      <c r="T17" s="34">
        <v>0.48092545655415225</v>
      </c>
      <c r="U17" s="34">
        <f t="shared" si="2"/>
        <v>0.47460259851618897</v>
      </c>
      <c r="V17" s="18">
        <f t="shared" si="3"/>
        <v>82.838749273042779</v>
      </c>
      <c r="X17" s="19">
        <v>71.900000000000006</v>
      </c>
      <c r="Y17" s="19">
        <v>2.5</v>
      </c>
      <c r="Z17" s="19">
        <v>52.5</v>
      </c>
      <c r="AA17" s="17" t="s">
        <v>25</v>
      </c>
      <c r="AB17" s="17"/>
      <c r="AC17" s="33">
        <v>72</v>
      </c>
      <c r="AD17" s="35">
        <v>9.4444444444444442E-2</v>
      </c>
      <c r="AE17" s="33">
        <v>960</v>
      </c>
      <c r="AF17" s="33">
        <v>5</v>
      </c>
      <c r="AG17" s="33">
        <v>6</v>
      </c>
      <c r="AH17" s="33">
        <v>8</v>
      </c>
      <c r="AI17" s="20">
        <v>7</v>
      </c>
      <c r="AJ17" s="20">
        <v>8</v>
      </c>
      <c r="AK17" s="21">
        <v>0.4</v>
      </c>
      <c r="AL17" s="4"/>
    </row>
    <row r="18" spans="1:38" x14ac:dyDescent="0.25">
      <c r="A18" s="27">
        <v>1688</v>
      </c>
      <c r="B18" s="27" t="s">
        <v>42</v>
      </c>
      <c r="D18" s="31">
        <v>13.24</v>
      </c>
      <c r="E18" s="31">
        <f t="shared" si="0"/>
        <v>13.160736473511804</v>
      </c>
      <c r="F18" s="31">
        <v>11.47</v>
      </c>
      <c r="G18" s="31">
        <v>62.490299823633151</v>
      </c>
      <c r="H18" s="31">
        <v>34.090000000000003</v>
      </c>
      <c r="I18" s="31">
        <v>2.76</v>
      </c>
      <c r="J18" s="31">
        <v>59.4</v>
      </c>
      <c r="K18" s="42">
        <v>576</v>
      </c>
      <c r="L18" s="31"/>
      <c r="M18" s="27">
        <v>1688</v>
      </c>
      <c r="N18" s="27" t="s">
        <v>42</v>
      </c>
      <c r="P18" s="31">
        <v>72.252833753148622</v>
      </c>
      <c r="Q18" s="31">
        <v>11.61</v>
      </c>
      <c r="R18" s="31">
        <f t="shared" si="1"/>
        <v>11.419844656742949</v>
      </c>
      <c r="S18" s="13">
        <v>12.567987567987601</v>
      </c>
      <c r="T18" s="31">
        <v>0.49</v>
      </c>
      <c r="U18" s="31">
        <f t="shared" si="2"/>
        <v>0.48197449455676533</v>
      </c>
      <c r="V18" s="13">
        <f t="shared" si="3"/>
        <v>82.674293931449313</v>
      </c>
      <c r="X18" s="14">
        <v>65.5</v>
      </c>
      <c r="Y18" s="14">
        <v>2.75</v>
      </c>
      <c r="Z18" s="14">
        <v>47.5</v>
      </c>
      <c r="AA18" s="7" t="s">
        <v>24</v>
      </c>
      <c r="AB18" s="7"/>
      <c r="AC18" s="27">
        <v>65.5</v>
      </c>
      <c r="AD18" s="32">
        <v>0.10069444444444443</v>
      </c>
      <c r="AE18" s="27">
        <v>1020</v>
      </c>
      <c r="AF18" s="27">
        <v>7</v>
      </c>
      <c r="AG18" s="27">
        <v>8</v>
      </c>
      <c r="AH18" s="27">
        <v>7</v>
      </c>
      <c r="AI18" s="15">
        <v>8</v>
      </c>
      <c r="AJ18" s="15">
        <v>8</v>
      </c>
      <c r="AK18" s="16">
        <v>0.5</v>
      </c>
      <c r="AL18" s="4"/>
    </row>
    <row r="19" spans="1:38" x14ac:dyDescent="0.25">
      <c r="A19" s="33">
        <v>1723</v>
      </c>
      <c r="B19" s="33" t="s">
        <v>43</v>
      </c>
      <c r="D19" s="34">
        <v>12.597000000000001</v>
      </c>
      <c r="E19" s="34">
        <f t="shared" si="0"/>
        <v>12.468068833652008</v>
      </c>
      <c r="F19" s="34">
        <v>11.09</v>
      </c>
      <c r="G19" s="34">
        <v>62.922045855379181</v>
      </c>
      <c r="H19" s="34">
        <v>39.03</v>
      </c>
      <c r="I19" s="34">
        <v>2.99</v>
      </c>
      <c r="J19" s="34">
        <v>68.05</v>
      </c>
      <c r="K19" s="36">
        <v>716</v>
      </c>
      <c r="L19" s="31"/>
      <c r="M19" s="33">
        <v>1723</v>
      </c>
      <c r="N19" s="33" t="s">
        <v>43</v>
      </c>
      <c r="P19" s="34">
        <v>69.595884805736333</v>
      </c>
      <c r="Q19" s="34">
        <v>11.171999999999999</v>
      </c>
      <c r="R19" s="34">
        <f t="shared" si="1"/>
        <v>11.014198618794007</v>
      </c>
      <c r="S19" s="18">
        <v>12.76787052300304</v>
      </c>
      <c r="T19" s="34">
        <v>0.58896362480333497</v>
      </c>
      <c r="U19" s="34">
        <f t="shared" si="2"/>
        <v>0.58064467801904807</v>
      </c>
      <c r="V19" s="18">
        <f t="shared" si="3"/>
        <v>74.742265195499201</v>
      </c>
      <c r="X19" s="19">
        <v>71.099999999999994</v>
      </c>
      <c r="Y19" s="19">
        <v>2.5</v>
      </c>
      <c r="Z19" s="19">
        <v>47.5</v>
      </c>
      <c r="AA19" s="17" t="s">
        <v>24</v>
      </c>
      <c r="AB19" s="17"/>
      <c r="AC19" s="33">
        <v>71</v>
      </c>
      <c r="AD19" s="35">
        <v>9.7222222222222224E-2</v>
      </c>
      <c r="AE19" s="33">
        <v>960</v>
      </c>
      <c r="AF19" s="33">
        <v>6</v>
      </c>
      <c r="AG19" s="33">
        <v>6</v>
      </c>
      <c r="AH19" s="33">
        <v>5</v>
      </c>
      <c r="AI19" s="20">
        <v>6</v>
      </c>
      <c r="AJ19" s="20">
        <v>8</v>
      </c>
      <c r="AK19" s="21">
        <v>0.5</v>
      </c>
      <c r="AL19" s="4"/>
    </row>
    <row r="20" spans="1:38" x14ac:dyDescent="0.25">
      <c r="A20" s="27">
        <v>1728</v>
      </c>
      <c r="B20" s="27" t="s">
        <v>33</v>
      </c>
      <c r="D20" s="31">
        <v>15.866000000000001</v>
      </c>
      <c r="E20" s="31">
        <f t="shared" si="0"/>
        <v>15.677161464181452</v>
      </c>
      <c r="F20" s="31">
        <v>10.94</v>
      </c>
      <c r="G20" s="31">
        <v>62.735802469135798</v>
      </c>
      <c r="H20" s="31">
        <v>45.13</v>
      </c>
      <c r="I20" s="31">
        <v>3.15</v>
      </c>
      <c r="J20" s="31">
        <v>50.23</v>
      </c>
      <c r="K20" s="42">
        <v>451</v>
      </c>
      <c r="L20" s="31"/>
      <c r="M20" s="27">
        <v>1728</v>
      </c>
      <c r="N20" s="27" t="s">
        <v>33</v>
      </c>
      <c r="P20" s="31">
        <v>71.5884108040201</v>
      </c>
      <c r="Q20" s="31">
        <v>14.589</v>
      </c>
      <c r="R20" s="31">
        <f t="shared" si="1"/>
        <v>14.429597669408759</v>
      </c>
      <c r="S20" s="13">
        <v>13.049966551741804</v>
      </c>
      <c r="T20" s="31">
        <v>0.41917140536155678</v>
      </c>
      <c r="U20" s="31">
        <f t="shared" si="2"/>
        <v>0.41459145478702542</v>
      </c>
      <c r="V20" s="13">
        <f t="shared" si="3"/>
        <v>85.500735777578925</v>
      </c>
      <c r="X20" s="14">
        <v>75.599999999999994</v>
      </c>
      <c r="Y20" s="14">
        <v>2.75</v>
      </c>
      <c r="Z20" s="14">
        <v>55</v>
      </c>
      <c r="AA20" s="7" t="s">
        <v>21</v>
      </c>
      <c r="AB20" s="7"/>
      <c r="AC20" s="27">
        <v>75.5</v>
      </c>
      <c r="AD20" s="32">
        <v>9.0277777777777776E-2</v>
      </c>
      <c r="AE20" s="27">
        <v>1070</v>
      </c>
      <c r="AF20" s="27">
        <v>5</v>
      </c>
      <c r="AG20" s="27">
        <v>8</v>
      </c>
      <c r="AH20" s="27">
        <v>6</v>
      </c>
      <c r="AI20" s="15">
        <v>7</v>
      </c>
      <c r="AJ20" s="15">
        <v>7</v>
      </c>
      <c r="AK20" s="16">
        <v>1</v>
      </c>
      <c r="AL20" s="4"/>
    </row>
    <row r="21" spans="1:38" x14ac:dyDescent="0.25">
      <c r="A21" s="33">
        <v>1730</v>
      </c>
      <c r="B21" s="33" t="s">
        <v>34</v>
      </c>
      <c r="D21" s="34">
        <v>14.904</v>
      </c>
      <c r="E21" s="34">
        <f t="shared" si="0"/>
        <v>14.776385759351058</v>
      </c>
      <c r="F21" s="34">
        <v>11.24</v>
      </c>
      <c r="G21" s="34">
        <v>61.530864197530867</v>
      </c>
      <c r="H21" s="34">
        <v>37.82</v>
      </c>
      <c r="I21" s="34">
        <v>2.91</v>
      </c>
      <c r="J21" s="34">
        <v>57.07</v>
      </c>
      <c r="K21" s="36">
        <v>400</v>
      </c>
      <c r="L21" s="31"/>
      <c r="M21" s="33">
        <v>1730</v>
      </c>
      <c r="N21" s="33" t="s">
        <v>34</v>
      </c>
      <c r="P21" s="34">
        <v>70.577837137133201</v>
      </c>
      <c r="Q21" s="34">
        <v>13.674999999999999</v>
      </c>
      <c r="R21" s="34">
        <f t="shared" si="1"/>
        <v>13.484275137568785</v>
      </c>
      <c r="S21" s="18">
        <v>12.783595113438054</v>
      </c>
      <c r="T21" s="34">
        <v>0.51624149374810213</v>
      </c>
      <c r="U21" s="34">
        <f t="shared" si="2"/>
        <v>0.50904148732204058</v>
      </c>
      <c r="V21" s="18">
        <f t="shared" si="3"/>
        <v>79.509672095727552</v>
      </c>
      <c r="X21" s="19">
        <v>72</v>
      </c>
      <c r="Y21" s="19">
        <v>3</v>
      </c>
      <c r="Z21" s="19">
        <v>56</v>
      </c>
      <c r="AA21" s="17" t="s">
        <v>20</v>
      </c>
      <c r="AB21" s="17"/>
      <c r="AC21" s="33">
        <v>70</v>
      </c>
      <c r="AD21" s="35">
        <v>0.10486111111111111</v>
      </c>
      <c r="AE21" s="33">
        <v>1035</v>
      </c>
      <c r="AF21" s="33">
        <v>7</v>
      </c>
      <c r="AG21" s="33">
        <v>8</v>
      </c>
      <c r="AH21" s="33">
        <v>8</v>
      </c>
      <c r="AI21" s="20">
        <v>7</v>
      </c>
      <c r="AJ21" s="20">
        <v>9</v>
      </c>
      <c r="AK21" s="21">
        <v>1.3</v>
      </c>
      <c r="AL21" s="4"/>
    </row>
    <row r="22" spans="1:38" x14ac:dyDescent="0.25">
      <c r="A22" s="27">
        <v>1731</v>
      </c>
      <c r="B22" s="27" t="s">
        <v>35</v>
      </c>
      <c r="D22" s="31">
        <v>13.748000000000001</v>
      </c>
      <c r="E22" s="31">
        <f t="shared" si="0"/>
        <v>13.56304932735426</v>
      </c>
      <c r="F22" s="31">
        <v>10.8</v>
      </c>
      <c r="G22" s="31">
        <v>61.522398589065254</v>
      </c>
      <c r="H22" s="31">
        <v>44.07</v>
      </c>
      <c r="I22" s="31">
        <v>3.02</v>
      </c>
      <c r="J22" s="31">
        <v>50.73</v>
      </c>
      <c r="K22" s="42">
        <v>556</v>
      </c>
      <c r="L22" s="31"/>
      <c r="M22" s="27">
        <v>1731</v>
      </c>
      <c r="N22" s="27" t="s">
        <v>35</v>
      </c>
      <c r="P22" s="31">
        <v>71.414641756698785</v>
      </c>
      <c r="Q22" s="31">
        <v>12.186</v>
      </c>
      <c r="R22" s="31">
        <f t="shared" si="1"/>
        <v>12.055224445214987</v>
      </c>
      <c r="S22" s="13">
        <v>13.067068575734808</v>
      </c>
      <c r="T22" s="31">
        <v>0.41305661898044715</v>
      </c>
      <c r="U22" s="31">
        <f t="shared" si="2"/>
        <v>0.40862385117273425</v>
      </c>
      <c r="V22" s="13">
        <f t="shared" si="3"/>
        <v>85.630954411974855</v>
      </c>
      <c r="X22" s="14">
        <v>66.8</v>
      </c>
      <c r="Y22" s="14">
        <v>1</v>
      </c>
      <c r="Z22" s="14">
        <v>49.5</v>
      </c>
      <c r="AA22" s="7" t="s">
        <v>22</v>
      </c>
      <c r="AB22" s="7"/>
      <c r="AC22" s="27">
        <v>67</v>
      </c>
      <c r="AD22" s="32">
        <v>5.4166666666666669E-2</v>
      </c>
      <c r="AE22" s="27">
        <v>820</v>
      </c>
      <c r="AF22" s="27">
        <v>2</v>
      </c>
      <c r="AG22" s="27">
        <v>8</v>
      </c>
      <c r="AH22" s="27">
        <v>4</v>
      </c>
      <c r="AI22" s="15">
        <v>4</v>
      </c>
      <c r="AJ22" s="15">
        <v>4</v>
      </c>
      <c r="AK22" s="16">
        <v>0.3</v>
      </c>
      <c r="AL22" s="4"/>
    </row>
    <row r="23" spans="1:38" x14ac:dyDescent="0.25">
      <c r="A23" s="33">
        <v>1743</v>
      </c>
      <c r="B23" s="33" t="s">
        <v>52</v>
      </c>
      <c r="D23" s="34">
        <v>14.478000000000002</v>
      </c>
      <c r="E23" s="34">
        <f t="shared" si="0"/>
        <v>14.341107609185052</v>
      </c>
      <c r="F23" s="34">
        <v>11.16</v>
      </c>
      <c r="G23" s="34">
        <v>60.196119929453261</v>
      </c>
      <c r="H23" s="34">
        <v>33.56</v>
      </c>
      <c r="I23" s="34">
        <v>2.76</v>
      </c>
      <c r="J23" s="34">
        <v>65.81</v>
      </c>
      <c r="K23" s="36">
        <v>501</v>
      </c>
      <c r="L23" s="31"/>
      <c r="M23" s="33">
        <v>1743</v>
      </c>
      <c r="N23" s="33" t="s">
        <v>52</v>
      </c>
      <c r="P23" s="34">
        <v>71.877213695395511</v>
      </c>
      <c r="Q23" s="34">
        <v>13.142999999999999</v>
      </c>
      <c r="R23" s="34">
        <f t="shared" si="1"/>
        <v>12.969236195965431</v>
      </c>
      <c r="S23" s="18">
        <v>12.847758887171651</v>
      </c>
      <c r="T23" s="34">
        <v>0.51</v>
      </c>
      <c r="U23" s="34">
        <f t="shared" si="2"/>
        <v>0.50325728219906951</v>
      </c>
      <c r="V23" s="18">
        <f t="shared" si="3"/>
        <v>81.169745316786916</v>
      </c>
      <c r="X23" s="19">
        <v>75.8</v>
      </c>
      <c r="Y23" s="19">
        <v>3</v>
      </c>
      <c r="Z23" s="19">
        <v>55</v>
      </c>
      <c r="AA23" s="17" t="s">
        <v>20</v>
      </c>
      <c r="AB23" s="17"/>
      <c r="AC23" s="33">
        <v>76</v>
      </c>
      <c r="AD23" s="35">
        <v>0.10416666666666667</v>
      </c>
      <c r="AE23" s="33">
        <v>1000</v>
      </c>
      <c r="AF23" s="33">
        <v>5</v>
      </c>
      <c r="AG23" s="33">
        <v>6</v>
      </c>
      <c r="AH23" s="33">
        <v>7</v>
      </c>
      <c r="AI23" s="20">
        <v>7</v>
      </c>
      <c r="AJ23" s="20">
        <v>7</v>
      </c>
      <c r="AK23" s="21">
        <v>1.3</v>
      </c>
      <c r="AL23" s="4"/>
    </row>
    <row r="24" spans="1:38" x14ac:dyDescent="0.25">
      <c r="A24" s="27">
        <v>1745</v>
      </c>
      <c r="B24" s="27" t="s">
        <v>36</v>
      </c>
      <c r="D24" s="31">
        <v>13.153</v>
      </c>
      <c r="E24" s="31">
        <f t="shared" si="0"/>
        <v>13.006674907292956</v>
      </c>
      <c r="F24" s="31">
        <v>11.01</v>
      </c>
      <c r="G24" s="31">
        <v>60.921340388007046</v>
      </c>
      <c r="H24" s="31">
        <v>34.28</v>
      </c>
      <c r="I24" s="31">
        <v>2.83</v>
      </c>
      <c r="J24" s="31">
        <v>48.22</v>
      </c>
      <c r="K24" s="42">
        <v>461</v>
      </c>
      <c r="L24" s="31"/>
      <c r="M24" s="27">
        <v>1745</v>
      </c>
      <c r="N24" s="27" t="s">
        <v>36</v>
      </c>
      <c r="P24" s="31">
        <v>73.06589132057681</v>
      </c>
      <c r="Q24" s="31">
        <v>11.722999999999999</v>
      </c>
      <c r="R24" s="31">
        <f t="shared" si="1"/>
        <v>11.600419307528814</v>
      </c>
      <c r="S24" s="13">
        <v>13.091244956492204</v>
      </c>
      <c r="T24" s="31">
        <v>0.47636021906081577</v>
      </c>
      <c r="U24" s="31">
        <f t="shared" si="2"/>
        <v>0.4713791932552881</v>
      </c>
      <c r="V24" s="13">
        <f t="shared" si="3"/>
        <v>84.077543582413966</v>
      </c>
      <c r="X24" s="14">
        <v>67.8</v>
      </c>
      <c r="Y24" s="14">
        <v>1.5</v>
      </c>
      <c r="Z24" s="14">
        <v>52.5</v>
      </c>
      <c r="AA24" s="7" t="s">
        <v>22</v>
      </c>
      <c r="AB24" s="7"/>
      <c r="AC24" s="27">
        <v>68</v>
      </c>
      <c r="AD24" s="32">
        <v>6.3888888888888884E-2</v>
      </c>
      <c r="AE24" s="27">
        <v>970</v>
      </c>
      <c r="AF24" s="27">
        <v>5</v>
      </c>
      <c r="AG24" s="27">
        <v>6</v>
      </c>
      <c r="AH24" s="27">
        <v>5</v>
      </c>
      <c r="AI24" s="15">
        <v>4</v>
      </c>
      <c r="AJ24" s="15">
        <v>7</v>
      </c>
      <c r="AK24" s="16">
        <v>0</v>
      </c>
      <c r="AL24" s="4"/>
    </row>
    <row r="25" spans="1:38" x14ac:dyDescent="0.25">
      <c r="A25" s="33">
        <v>1748</v>
      </c>
      <c r="B25" s="33" t="s">
        <v>37</v>
      </c>
      <c r="D25" s="34">
        <v>13.911000000000001</v>
      </c>
      <c r="E25" s="34">
        <f t="shared" si="0"/>
        <v>13.74388683058269</v>
      </c>
      <c r="F25" s="34">
        <v>10.93</v>
      </c>
      <c r="G25" s="34">
        <v>62.52980599647266</v>
      </c>
      <c r="H25" s="34">
        <v>39.01</v>
      </c>
      <c r="I25" s="34">
        <v>2.89</v>
      </c>
      <c r="J25" s="34">
        <v>60.8</v>
      </c>
      <c r="K25" s="36">
        <v>584</v>
      </c>
      <c r="L25" s="31"/>
      <c r="M25" s="33">
        <v>1748</v>
      </c>
      <c r="N25" s="33" t="s">
        <v>37</v>
      </c>
      <c r="P25" s="34">
        <v>71.60955266160444</v>
      </c>
      <c r="Q25" s="34">
        <v>12.687999999999999</v>
      </c>
      <c r="R25" s="34">
        <f t="shared" si="1"/>
        <v>12.517403962423364</v>
      </c>
      <c r="S25" s="18">
        <v>12.827931152846631</v>
      </c>
      <c r="T25" s="34">
        <v>0.46971816909851133</v>
      </c>
      <c r="U25" s="34">
        <f t="shared" si="2"/>
        <v>0.46340259072319939</v>
      </c>
      <c r="V25" s="18">
        <f t="shared" si="3"/>
        <v>82.972447166089466</v>
      </c>
      <c r="X25" s="19">
        <v>70.400000000000006</v>
      </c>
      <c r="Y25" s="19">
        <v>3</v>
      </c>
      <c r="Z25" s="19">
        <v>55</v>
      </c>
      <c r="AA25" s="17" t="s">
        <v>20</v>
      </c>
      <c r="AB25" s="17"/>
      <c r="AC25" s="33">
        <v>70.5</v>
      </c>
      <c r="AD25" s="35">
        <v>0.1013888888888889</v>
      </c>
      <c r="AE25" s="33">
        <v>1000</v>
      </c>
      <c r="AF25" s="33">
        <v>7</v>
      </c>
      <c r="AG25" s="33">
        <v>8</v>
      </c>
      <c r="AH25" s="33">
        <v>8</v>
      </c>
      <c r="AI25" s="20">
        <v>7</v>
      </c>
      <c r="AJ25" s="20">
        <v>9</v>
      </c>
      <c r="AK25" s="21">
        <v>1.3</v>
      </c>
      <c r="AL25" s="4"/>
    </row>
    <row r="26" spans="1:38" x14ac:dyDescent="0.25">
      <c r="A26" s="27">
        <v>1751</v>
      </c>
      <c r="B26" s="27" t="s">
        <v>38</v>
      </c>
      <c r="D26" s="31">
        <v>12.38</v>
      </c>
      <c r="E26" s="31">
        <f t="shared" si="0"/>
        <v>12.234025828186413</v>
      </c>
      <c r="F26" s="31">
        <v>10.95</v>
      </c>
      <c r="G26" s="31">
        <v>61.028571428571425</v>
      </c>
      <c r="H26" s="31">
        <v>46.56</v>
      </c>
      <c r="I26" s="31">
        <v>3.08</v>
      </c>
      <c r="J26" s="31">
        <v>49.94</v>
      </c>
      <c r="K26" s="42">
        <v>473</v>
      </c>
      <c r="L26" s="31"/>
      <c r="M26" s="27">
        <v>1751</v>
      </c>
      <c r="N26" s="27" t="s">
        <v>38</v>
      </c>
      <c r="P26" s="31">
        <v>73.222776751679959</v>
      </c>
      <c r="Q26" s="31">
        <v>10.82</v>
      </c>
      <c r="R26" s="31">
        <f t="shared" si="1"/>
        <v>10.699405647084927</v>
      </c>
      <c r="S26" s="13">
        <v>13.030683133925109</v>
      </c>
      <c r="T26" s="31">
        <v>0.47398077560497848</v>
      </c>
      <c r="U26" s="31">
        <f t="shared" si="2"/>
        <v>0.46869802099053604</v>
      </c>
      <c r="V26" s="13">
        <f t="shared" si="3"/>
        <v>84.381580108750043</v>
      </c>
      <c r="X26" s="14">
        <v>64.8</v>
      </c>
      <c r="Y26" s="14">
        <v>1.75</v>
      </c>
      <c r="Z26" s="14">
        <v>40</v>
      </c>
      <c r="AA26" s="7" t="s">
        <v>25</v>
      </c>
      <c r="AB26" s="7"/>
      <c r="AC26" s="27">
        <v>65</v>
      </c>
      <c r="AD26" s="32">
        <v>6.3888888888888884E-2</v>
      </c>
      <c r="AE26" s="27">
        <v>850</v>
      </c>
      <c r="AF26" s="27">
        <v>4</v>
      </c>
      <c r="AG26" s="27">
        <v>8</v>
      </c>
      <c r="AH26" s="27">
        <v>5</v>
      </c>
      <c r="AI26" s="15">
        <v>4</v>
      </c>
      <c r="AJ26" s="15">
        <v>5</v>
      </c>
      <c r="AK26" s="16">
        <v>0</v>
      </c>
      <c r="AL26" s="4"/>
    </row>
    <row r="27" spans="1:38" x14ac:dyDescent="0.25">
      <c r="A27" s="33">
        <v>1766</v>
      </c>
      <c r="B27" s="33" t="s">
        <v>9</v>
      </c>
      <c r="D27" s="34">
        <v>14.173</v>
      </c>
      <c r="E27" s="34">
        <f t="shared" si="0"/>
        <v>14.102487562189054</v>
      </c>
      <c r="F27" s="34">
        <v>11.56</v>
      </c>
      <c r="G27" s="34">
        <v>49.286772486772485</v>
      </c>
      <c r="H27" s="34">
        <v>26.48</v>
      </c>
      <c r="I27" s="34">
        <v>2.37</v>
      </c>
      <c r="J27" s="34">
        <v>23.32</v>
      </c>
      <c r="K27" s="36">
        <v>327</v>
      </c>
      <c r="L27" s="31"/>
      <c r="M27" s="33">
        <v>1766</v>
      </c>
      <c r="N27" s="33" t="s">
        <v>9</v>
      </c>
      <c r="P27" s="34">
        <v>61.772797958451299</v>
      </c>
      <c r="Q27" s="34">
        <v>12.11</v>
      </c>
      <c r="R27" s="34">
        <f t="shared" si="1"/>
        <v>11.86206092503987</v>
      </c>
      <c r="S27" s="18">
        <v>12.202440488097608</v>
      </c>
      <c r="T27" s="34">
        <v>0.57156227020520178</v>
      </c>
      <c r="U27" s="34">
        <f t="shared" si="2"/>
        <v>0.55986015455228777</v>
      </c>
      <c r="V27" s="18">
        <f t="shared" si="3"/>
        <v>67.653130791224569</v>
      </c>
      <c r="X27" s="19">
        <v>61.1</v>
      </c>
      <c r="Y27" s="19">
        <v>2</v>
      </c>
      <c r="Z27" s="19">
        <v>50</v>
      </c>
      <c r="AA27" s="17" t="s">
        <v>25</v>
      </c>
      <c r="AB27" s="17"/>
      <c r="AC27" s="33">
        <v>61</v>
      </c>
      <c r="AD27" s="35">
        <v>7.6388888888888895E-2</v>
      </c>
      <c r="AE27" s="33">
        <v>1040</v>
      </c>
      <c r="AF27" s="33">
        <v>4</v>
      </c>
      <c r="AG27" s="33">
        <v>4</v>
      </c>
      <c r="AH27" s="33">
        <v>5</v>
      </c>
      <c r="AI27" s="20">
        <v>4</v>
      </c>
      <c r="AJ27" s="20">
        <v>8</v>
      </c>
      <c r="AK27" s="21">
        <v>0</v>
      </c>
      <c r="AL27" s="4"/>
    </row>
    <row r="28" spans="1:38" x14ac:dyDescent="0.25">
      <c r="A28" s="27">
        <v>1778</v>
      </c>
      <c r="B28" s="27" t="s">
        <v>7</v>
      </c>
      <c r="D28" s="31">
        <v>13.85</v>
      </c>
      <c r="E28" s="31">
        <f t="shared" si="0"/>
        <v>13.69746010339402</v>
      </c>
      <c r="F28" s="31">
        <v>11.02</v>
      </c>
      <c r="G28" s="31">
        <v>54.766843033509701</v>
      </c>
      <c r="H28" s="31">
        <v>24.83</v>
      </c>
      <c r="I28" s="31">
        <v>2.48</v>
      </c>
      <c r="J28" s="31">
        <v>67.459999999999994</v>
      </c>
      <c r="K28" s="42">
        <v>621</v>
      </c>
      <c r="L28" s="31"/>
      <c r="M28" s="27">
        <v>1778</v>
      </c>
      <c r="N28" s="27" t="s">
        <v>7</v>
      </c>
      <c r="P28" s="31">
        <v>66.227776244727409</v>
      </c>
      <c r="Q28" s="31">
        <v>12.07</v>
      </c>
      <c r="R28" s="31">
        <f t="shared" si="1"/>
        <v>11.895503797618352</v>
      </c>
      <c r="S28" s="13">
        <v>12.738458357028449</v>
      </c>
      <c r="T28" s="31">
        <v>0.54212117229598578</v>
      </c>
      <c r="U28" s="31">
        <f t="shared" si="2"/>
        <v>0.53428371696903154</v>
      </c>
      <c r="V28" s="13">
        <f t="shared" si="3"/>
        <v>73.64495196410823</v>
      </c>
      <c r="X28" s="14">
        <v>65.599999999999994</v>
      </c>
      <c r="Y28" s="14">
        <v>1.5</v>
      </c>
      <c r="Z28" s="14">
        <v>48</v>
      </c>
      <c r="AA28" s="7" t="s">
        <v>22</v>
      </c>
      <c r="AB28" s="7"/>
      <c r="AC28" s="27">
        <v>65.5</v>
      </c>
      <c r="AD28" s="32">
        <v>5.9722222222222225E-2</v>
      </c>
      <c r="AE28" s="27">
        <v>900</v>
      </c>
      <c r="AF28" s="27">
        <v>3</v>
      </c>
      <c r="AG28" s="27">
        <v>6</v>
      </c>
      <c r="AH28" s="27">
        <v>4</v>
      </c>
      <c r="AI28" s="15">
        <v>4</v>
      </c>
      <c r="AJ28" s="15">
        <v>5</v>
      </c>
      <c r="AK28" s="16">
        <v>0</v>
      </c>
      <c r="AL28" s="4"/>
    </row>
    <row r="29" spans="1:38" x14ac:dyDescent="0.25">
      <c r="A29" s="33">
        <v>1802</v>
      </c>
      <c r="B29" s="33" t="s">
        <v>53</v>
      </c>
      <c r="D29" s="34">
        <v>12.986000000000001</v>
      </c>
      <c r="E29" s="34">
        <f t="shared" si="0"/>
        <v>12.880613165013527</v>
      </c>
      <c r="F29" s="34">
        <v>11.28</v>
      </c>
      <c r="G29" s="34">
        <v>61.166843033509693</v>
      </c>
      <c r="H29" s="34">
        <v>39.799999999999997</v>
      </c>
      <c r="I29" s="34">
        <v>2.94</v>
      </c>
      <c r="J29" s="34">
        <v>61.15</v>
      </c>
      <c r="K29" s="36">
        <v>576</v>
      </c>
      <c r="L29" s="31"/>
      <c r="M29" s="33">
        <v>1802</v>
      </c>
      <c r="N29" s="33" t="s">
        <v>53</v>
      </c>
      <c r="P29" s="34">
        <v>71.139389193422076</v>
      </c>
      <c r="Q29" s="34">
        <v>11.744999999999999</v>
      </c>
      <c r="R29" s="34">
        <f t="shared" si="1"/>
        <v>11.579212555001474</v>
      </c>
      <c r="S29" s="18">
        <v>12.768679631525131</v>
      </c>
      <c r="T29" s="34">
        <v>0.46696005643832361</v>
      </c>
      <c r="U29" s="34">
        <f t="shared" si="2"/>
        <v>0.46036864607874278</v>
      </c>
      <c r="V29" s="18">
        <f t="shared" si="3"/>
        <v>82.639649949511764</v>
      </c>
      <c r="X29" s="19">
        <v>68.989999999999995</v>
      </c>
      <c r="Y29" s="19">
        <v>3</v>
      </c>
      <c r="Z29" s="19">
        <v>51.5</v>
      </c>
      <c r="AA29" s="17" t="s">
        <v>24</v>
      </c>
      <c r="AB29" s="17"/>
      <c r="AC29" s="33">
        <v>69</v>
      </c>
      <c r="AD29" s="35">
        <v>0.10347222222222223</v>
      </c>
      <c r="AE29" s="33">
        <v>1000</v>
      </c>
      <c r="AF29" s="33">
        <v>7</v>
      </c>
      <c r="AG29" s="33">
        <v>8</v>
      </c>
      <c r="AH29" s="33">
        <v>7</v>
      </c>
      <c r="AI29" s="20">
        <v>7</v>
      </c>
      <c r="AJ29" s="20">
        <v>9</v>
      </c>
      <c r="AK29" s="21">
        <v>0.5</v>
      </c>
      <c r="AL29" s="4"/>
    </row>
    <row r="30" spans="1:38" x14ac:dyDescent="0.25">
      <c r="A30" s="27">
        <v>1815</v>
      </c>
      <c r="B30" s="27" t="s">
        <v>10</v>
      </c>
      <c r="D30" s="31">
        <v>13.405000000000001</v>
      </c>
      <c r="E30" s="31">
        <f t="shared" si="0"/>
        <v>13.211333855974916</v>
      </c>
      <c r="F30" s="31">
        <v>10.71</v>
      </c>
      <c r="G30" s="31">
        <v>60.407760141093469</v>
      </c>
      <c r="H30" s="31">
        <v>40.1</v>
      </c>
      <c r="I30" s="31">
        <v>2.98</v>
      </c>
      <c r="J30" s="31">
        <v>60.14</v>
      </c>
      <c r="K30" s="42">
        <v>542</v>
      </c>
      <c r="L30" s="31"/>
      <c r="M30" s="27">
        <v>1815</v>
      </c>
      <c r="N30" s="27" t="s">
        <v>10</v>
      </c>
      <c r="P30" s="31">
        <v>70.730270906949357</v>
      </c>
      <c r="Q30" s="31">
        <v>11.894</v>
      </c>
      <c r="R30" s="31">
        <f t="shared" si="1"/>
        <v>11.768299454155857</v>
      </c>
      <c r="S30" s="13">
        <v>13.081409596627935</v>
      </c>
      <c r="T30" s="31">
        <v>0.51854543052478574</v>
      </c>
      <c r="U30" s="31">
        <f t="shared" si="2"/>
        <v>0.51306523516057256</v>
      </c>
      <c r="V30" s="13">
        <f t="shared" si="3"/>
        <v>79.458724560622144</v>
      </c>
      <c r="X30" s="14">
        <v>71.099999999999994</v>
      </c>
      <c r="Y30" s="14">
        <v>3.5</v>
      </c>
      <c r="Z30" s="14">
        <v>50</v>
      </c>
      <c r="AA30" s="7" t="s">
        <v>24</v>
      </c>
      <c r="AB30" s="7"/>
      <c r="AC30" s="27">
        <v>70</v>
      </c>
      <c r="AD30" s="32">
        <v>0.10902777777777778</v>
      </c>
      <c r="AE30" s="27">
        <v>1000</v>
      </c>
      <c r="AF30" s="27">
        <v>5</v>
      </c>
      <c r="AG30" s="27">
        <v>8</v>
      </c>
      <c r="AH30" s="27">
        <v>7</v>
      </c>
      <c r="AI30" s="15">
        <v>8</v>
      </c>
      <c r="AJ30" s="15">
        <v>7</v>
      </c>
      <c r="AK30" s="16">
        <v>0.5</v>
      </c>
      <c r="AL30" s="4"/>
    </row>
    <row r="31" spans="1:38" x14ac:dyDescent="0.25">
      <c r="A31" s="33">
        <v>1817</v>
      </c>
      <c r="B31" s="33" t="s">
        <v>11</v>
      </c>
      <c r="D31" s="34">
        <v>14.010000000000002</v>
      </c>
      <c r="E31" s="34">
        <f t="shared" si="0"/>
        <v>13.858812949640289</v>
      </c>
      <c r="F31" s="34">
        <v>11.04</v>
      </c>
      <c r="G31" s="34">
        <v>62.335097001763664</v>
      </c>
      <c r="H31" s="34">
        <v>39.07</v>
      </c>
      <c r="I31" s="34">
        <v>2.98</v>
      </c>
      <c r="J31" s="34">
        <v>65.77</v>
      </c>
      <c r="K31" s="36">
        <v>619</v>
      </c>
      <c r="L31" s="31"/>
      <c r="M31" s="33">
        <v>1817</v>
      </c>
      <c r="N31" s="33" t="s">
        <v>11</v>
      </c>
      <c r="P31" s="34">
        <v>68.845912934544316</v>
      </c>
      <c r="Q31" s="34">
        <v>12.5</v>
      </c>
      <c r="R31" s="34">
        <f t="shared" si="1"/>
        <v>12.331218842771541</v>
      </c>
      <c r="S31" s="18">
        <v>12.822891742761001</v>
      </c>
      <c r="T31" s="34">
        <v>0.51236575032031795</v>
      </c>
      <c r="U31" s="34">
        <f t="shared" si="2"/>
        <v>0.5054475355792547</v>
      </c>
      <c r="V31" s="18">
        <f t="shared" si="3"/>
        <v>77.887595282582737</v>
      </c>
      <c r="X31" s="19">
        <v>71.900000000000006</v>
      </c>
      <c r="Y31" s="19">
        <v>2.25</v>
      </c>
      <c r="Z31" s="19">
        <v>45.5</v>
      </c>
      <c r="AA31" s="17" t="s">
        <v>25</v>
      </c>
      <c r="AB31" s="17"/>
      <c r="AC31" s="33">
        <v>72</v>
      </c>
      <c r="AD31" s="35">
        <v>8.8888888888888892E-2</v>
      </c>
      <c r="AE31" s="33">
        <v>940</v>
      </c>
      <c r="AF31" s="33">
        <v>5</v>
      </c>
      <c r="AG31" s="33">
        <v>6</v>
      </c>
      <c r="AH31" s="33">
        <v>6</v>
      </c>
      <c r="AI31" s="20">
        <v>5</v>
      </c>
      <c r="AJ31" s="20">
        <v>8</v>
      </c>
      <c r="AK31" s="21">
        <v>0.4</v>
      </c>
      <c r="AL31" s="4"/>
    </row>
    <row r="32" spans="1:38" x14ac:dyDescent="0.25">
      <c r="A32" s="27">
        <v>1819</v>
      </c>
      <c r="B32" s="27" t="s">
        <v>1</v>
      </c>
      <c r="D32" s="31">
        <v>13.612</v>
      </c>
      <c r="E32" s="31">
        <f t="shared" si="0"/>
        <v>13.454520947995059</v>
      </c>
      <c r="F32" s="31">
        <v>10.97</v>
      </c>
      <c r="G32" s="31">
        <v>62.783774250440914</v>
      </c>
      <c r="H32" s="31">
        <v>39.14</v>
      </c>
      <c r="I32" s="31">
        <v>2.93</v>
      </c>
      <c r="J32" s="31">
        <v>52.07</v>
      </c>
      <c r="K32" s="42">
        <v>489</v>
      </c>
      <c r="L32" s="31"/>
      <c r="M32" s="27">
        <v>1819</v>
      </c>
      <c r="N32" s="27" t="s">
        <v>1</v>
      </c>
      <c r="P32" s="31">
        <v>73.439331197749823</v>
      </c>
      <c r="Q32" s="31">
        <v>12.554</v>
      </c>
      <c r="R32" s="31">
        <f t="shared" si="1"/>
        <v>12.392191944961375</v>
      </c>
      <c r="S32" s="13">
        <v>12.877075759064581</v>
      </c>
      <c r="T32" s="31">
        <v>0.53</v>
      </c>
      <c r="U32" s="31">
        <f t="shared" si="2"/>
        <v>0.5231688490385159</v>
      </c>
      <c r="V32" s="13">
        <f t="shared" si="3"/>
        <v>81.761778739386102</v>
      </c>
      <c r="X32" s="14">
        <v>66.8</v>
      </c>
      <c r="Y32" s="14">
        <v>2.5</v>
      </c>
      <c r="Z32" s="14">
        <v>60</v>
      </c>
      <c r="AA32" s="7" t="s">
        <v>21</v>
      </c>
      <c r="AB32" s="7"/>
      <c r="AC32" s="27">
        <v>66.5</v>
      </c>
      <c r="AD32" s="32">
        <v>9.1666666666666674E-2</v>
      </c>
      <c r="AE32" s="27">
        <v>1065</v>
      </c>
      <c r="AF32" s="27">
        <v>6</v>
      </c>
      <c r="AG32" s="27">
        <v>8</v>
      </c>
      <c r="AH32" s="27">
        <v>7</v>
      </c>
      <c r="AI32" s="15">
        <v>8</v>
      </c>
      <c r="AJ32" s="15">
        <v>8</v>
      </c>
      <c r="AK32" s="16">
        <v>1</v>
      </c>
      <c r="AL32" s="4"/>
    </row>
    <row r="33" spans="1:38" x14ac:dyDescent="0.25">
      <c r="A33" s="33">
        <v>1829</v>
      </c>
      <c r="B33" s="33" t="s">
        <v>2</v>
      </c>
      <c r="D33" s="34">
        <v>12.635</v>
      </c>
      <c r="E33" s="34">
        <f t="shared" si="0"/>
        <v>12.590646585890612</v>
      </c>
      <c r="F33" s="34">
        <v>11.69</v>
      </c>
      <c r="G33" s="34">
        <v>61.719929453262786</v>
      </c>
      <c r="H33" s="34">
        <v>37.75</v>
      </c>
      <c r="I33" s="34">
        <v>2.75</v>
      </c>
      <c r="J33" s="34">
        <v>55.37</v>
      </c>
      <c r="K33" s="36">
        <v>625</v>
      </c>
      <c r="L33" s="31"/>
      <c r="M33" s="33">
        <v>1829</v>
      </c>
      <c r="N33" s="33" t="s">
        <v>2</v>
      </c>
      <c r="P33" s="34">
        <v>72.529207451847157</v>
      </c>
      <c r="Q33" s="34">
        <v>11.372999999999999</v>
      </c>
      <c r="R33" s="34">
        <f t="shared" si="1"/>
        <v>11.173471822740519</v>
      </c>
      <c r="S33" s="18">
        <v>12.464271131073872</v>
      </c>
      <c r="T33" s="34">
        <v>0.54948649179040776</v>
      </c>
      <c r="U33" s="34">
        <f t="shared" si="2"/>
        <v>0.53984628796242518</v>
      </c>
      <c r="V33" s="18">
        <f t="shared" si="3"/>
        <v>79.939303241143548</v>
      </c>
      <c r="X33" s="19">
        <v>64.3</v>
      </c>
      <c r="Y33" s="19">
        <v>3</v>
      </c>
      <c r="Z33" s="19">
        <v>52.5</v>
      </c>
      <c r="AA33" s="17" t="s">
        <v>24</v>
      </c>
      <c r="AB33" s="17"/>
      <c r="AC33" s="33">
        <v>64.5</v>
      </c>
      <c r="AD33" s="35">
        <v>0.10555555555555556</v>
      </c>
      <c r="AE33" s="33">
        <v>980</v>
      </c>
      <c r="AF33" s="33">
        <v>6</v>
      </c>
      <c r="AG33" s="33">
        <v>8</v>
      </c>
      <c r="AH33" s="33">
        <v>7</v>
      </c>
      <c r="AI33" s="20">
        <v>7</v>
      </c>
      <c r="AJ33" s="20">
        <v>8</v>
      </c>
      <c r="AK33" s="21">
        <v>0.5</v>
      </c>
      <c r="AL33" s="4"/>
    </row>
    <row r="34" spans="1:38" x14ac:dyDescent="0.25">
      <c r="A34" s="27">
        <v>1830</v>
      </c>
      <c r="B34" s="27" t="s">
        <v>39</v>
      </c>
      <c r="D34" s="31">
        <v>12.802000000000001</v>
      </c>
      <c r="E34" s="31">
        <f t="shared" si="0"/>
        <v>12.619872297524365</v>
      </c>
      <c r="F34" s="31">
        <v>10.73</v>
      </c>
      <c r="G34" s="31">
        <v>59.044797178130509</v>
      </c>
      <c r="H34" s="31">
        <v>37.86</v>
      </c>
      <c r="I34" s="31">
        <v>2.88</v>
      </c>
      <c r="J34" s="31">
        <v>51.97</v>
      </c>
      <c r="K34" s="42">
        <v>619</v>
      </c>
      <c r="L34" s="31"/>
      <c r="M34" s="27">
        <v>1830</v>
      </c>
      <c r="N34" s="27" t="s">
        <v>39</v>
      </c>
      <c r="P34" s="31">
        <v>71.396617352744983</v>
      </c>
      <c r="Q34" s="31">
        <v>11.27</v>
      </c>
      <c r="R34" s="31">
        <f t="shared" si="1"/>
        <v>11.103417836423619</v>
      </c>
      <c r="S34" s="13">
        <v>12.709760699036863</v>
      </c>
      <c r="T34" s="31">
        <v>0.51899110773194068</v>
      </c>
      <c r="U34" s="31">
        <f t="shared" si="2"/>
        <v>0.51131988664916428</v>
      </c>
      <c r="V34" s="13">
        <f t="shared" si="3"/>
        <v>80.246251056199668</v>
      </c>
      <c r="X34" s="14">
        <v>67.5</v>
      </c>
      <c r="Y34" s="14">
        <v>2.5</v>
      </c>
      <c r="Z34" s="14">
        <v>52.5</v>
      </c>
      <c r="AA34" s="7" t="s">
        <v>24</v>
      </c>
      <c r="AB34" s="7"/>
      <c r="AC34" s="27">
        <v>67.5</v>
      </c>
      <c r="AD34" s="32">
        <v>8.2638888888888887E-2</v>
      </c>
      <c r="AE34" s="27">
        <v>930</v>
      </c>
      <c r="AF34" s="27">
        <v>4</v>
      </c>
      <c r="AG34" s="27">
        <v>8</v>
      </c>
      <c r="AH34" s="27">
        <v>6</v>
      </c>
      <c r="AI34" s="15">
        <v>6</v>
      </c>
      <c r="AJ34" s="15">
        <v>8</v>
      </c>
      <c r="AK34" s="16">
        <v>0</v>
      </c>
      <c r="AL34" s="4"/>
    </row>
    <row r="35" spans="1:38" x14ac:dyDescent="0.25">
      <c r="A35" s="33">
        <v>1831</v>
      </c>
      <c r="B35" s="33" t="s">
        <v>44</v>
      </c>
      <c r="D35" s="34">
        <v>12.82</v>
      </c>
      <c r="E35" s="34">
        <f t="shared" si="0"/>
        <v>12.695926176007204</v>
      </c>
      <c r="F35" s="34">
        <v>11.14</v>
      </c>
      <c r="G35" s="34">
        <v>60.142504409171075</v>
      </c>
      <c r="H35" s="34">
        <v>36.11</v>
      </c>
      <c r="I35" s="34">
        <v>2.84</v>
      </c>
      <c r="J35" s="34">
        <v>59.92</v>
      </c>
      <c r="K35" s="36">
        <v>571</v>
      </c>
      <c r="L35" s="31"/>
      <c r="M35" s="33">
        <v>1831</v>
      </c>
      <c r="N35" s="33" t="s">
        <v>44</v>
      </c>
      <c r="P35" s="34">
        <v>71.722787783868441</v>
      </c>
      <c r="Q35" s="34">
        <v>11.442</v>
      </c>
      <c r="R35" s="34">
        <f t="shared" si="1"/>
        <v>11.255163637003168</v>
      </c>
      <c r="S35" s="18">
        <v>12.57239505919739</v>
      </c>
      <c r="T35" s="34">
        <v>0.5379323835295089</v>
      </c>
      <c r="U35" s="34">
        <f t="shared" si="2"/>
        <v>0.52914848822476579</v>
      </c>
      <c r="V35" s="18">
        <f t="shared" si="3"/>
        <v>79.655554724398499</v>
      </c>
      <c r="X35" s="19">
        <v>66.900000000000006</v>
      </c>
      <c r="Y35" s="19">
        <v>3.5</v>
      </c>
      <c r="Z35" s="19">
        <v>50</v>
      </c>
      <c r="AA35" s="17" t="s">
        <v>23</v>
      </c>
      <c r="AB35" s="17"/>
      <c r="AC35" s="33">
        <v>67</v>
      </c>
      <c r="AD35" s="35">
        <v>0.12152777777777778</v>
      </c>
      <c r="AE35" s="33">
        <v>975</v>
      </c>
      <c r="AF35" s="33">
        <v>4</v>
      </c>
      <c r="AG35" s="33">
        <v>6</v>
      </c>
      <c r="AH35" s="33">
        <v>7</v>
      </c>
      <c r="AI35" s="20">
        <v>5</v>
      </c>
      <c r="AJ35" s="20">
        <v>7</v>
      </c>
      <c r="AK35" s="21">
        <v>0.6</v>
      </c>
      <c r="AL35" s="4"/>
    </row>
    <row r="36" spans="1:38" x14ac:dyDescent="0.25">
      <c r="A36" s="27">
        <v>1834</v>
      </c>
      <c r="B36" s="27" t="s">
        <v>46</v>
      </c>
      <c r="D36" s="31">
        <v>12.56</v>
      </c>
      <c r="E36" s="31">
        <f t="shared" si="0"/>
        <v>12.432845894263217</v>
      </c>
      <c r="F36" s="31">
        <v>11.1</v>
      </c>
      <c r="G36" s="31">
        <v>61.652204585537916</v>
      </c>
      <c r="H36" s="31">
        <v>39.19</v>
      </c>
      <c r="I36" s="31">
        <v>2.94</v>
      </c>
      <c r="J36" s="31">
        <v>60.43</v>
      </c>
      <c r="K36" s="42">
        <v>470</v>
      </c>
      <c r="L36" s="31"/>
      <c r="M36" s="27">
        <v>1834</v>
      </c>
      <c r="N36" s="27" t="s">
        <v>46</v>
      </c>
      <c r="P36" s="31">
        <v>69.031047157269114</v>
      </c>
      <c r="Q36" s="31">
        <v>11.097</v>
      </c>
      <c r="R36" s="31">
        <f t="shared" si="1"/>
        <v>10.977419704690208</v>
      </c>
      <c r="S36" s="13">
        <v>13.063176440976548</v>
      </c>
      <c r="T36" s="31">
        <v>0.51</v>
      </c>
      <c r="U36" s="31">
        <f t="shared" si="2"/>
        <v>0.50450428488708721</v>
      </c>
      <c r="V36" s="13">
        <f t="shared" si="3"/>
        <v>78.13034539399591</v>
      </c>
      <c r="X36" s="14">
        <v>66.3</v>
      </c>
      <c r="Y36" s="14">
        <v>3</v>
      </c>
      <c r="Z36" s="14">
        <v>46</v>
      </c>
      <c r="AA36" s="7" t="s">
        <v>24</v>
      </c>
      <c r="AB36" s="7"/>
      <c r="AC36" s="27">
        <v>66.5</v>
      </c>
      <c r="AD36" s="32">
        <v>0.11458333333333333</v>
      </c>
      <c r="AE36" s="27">
        <v>1060</v>
      </c>
      <c r="AF36" s="27">
        <v>5</v>
      </c>
      <c r="AG36" s="27">
        <v>8</v>
      </c>
      <c r="AH36" s="27">
        <v>8</v>
      </c>
      <c r="AI36" s="15">
        <v>8</v>
      </c>
      <c r="AJ36" s="15">
        <v>9</v>
      </c>
      <c r="AK36" s="16">
        <v>0.5</v>
      </c>
      <c r="AL36" s="4"/>
    </row>
    <row r="37" spans="1:38" x14ac:dyDescent="0.25">
      <c r="A37" s="33">
        <v>1835</v>
      </c>
      <c r="B37" s="33" t="s">
        <v>47</v>
      </c>
      <c r="D37" s="34">
        <v>13.474</v>
      </c>
      <c r="E37" s="34">
        <f t="shared" si="0"/>
        <v>13.373697270471466</v>
      </c>
      <c r="F37" s="34">
        <v>11.34</v>
      </c>
      <c r="G37" s="34">
        <v>62.414109347442682</v>
      </c>
      <c r="H37" s="34">
        <v>43.67</v>
      </c>
      <c r="I37" s="34">
        <v>3.03</v>
      </c>
      <c r="J37" s="34">
        <v>43.61</v>
      </c>
      <c r="K37" s="36">
        <v>414</v>
      </c>
      <c r="L37" s="31"/>
      <c r="M37" s="33">
        <v>1835</v>
      </c>
      <c r="N37" s="33" t="s">
        <v>47</v>
      </c>
      <c r="P37" s="34">
        <v>67.756772723436598</v>
      </c>
      <c r="Q37" s="34">
        <v>11.98</v>
      </c>
      <c r="R37" s="34">
        <f t="shared" si="1"/>
        <v>11.938770260723301</v>
      </c>
      <c r="S37" s="18">
        <v>13.703004790245345</v>
      </c>
      <c r="T37" s="34">
        <v>0.50838007150129405</v>
      </c>
      <c r="U37" s="34">
        <f t="shared" si="2"/>
        <v>0.50663045732754886</v>
      </c>
      <c r="V37" s="18">
        <f t="shared" si="3"/>
        <v>76.687636100626804</v>
      </c>
      <c r="X37" s="19">
        <v>67.5</v>
      </c>
      <c r="Y37" s="19">
        <v>3.25</v>
      </c>
      <c r="Z37" s="19">
        <v>46</v>
      </c>
      <c r="AA37" s="17" t="s">
        <v>24</v>
      </c>
      <c r="AB37" s="17"/>
      <c r="AC37" s="33">
        <v>67.5</v>
      </c>
      <c r="AD37" s="35">
        <v>0.10277777777777779</v>
      </c>
      <c r="AE37" s="33">
        <v>995</v>
      </c>
      <c r="AF37" s="33">
        <v>7</v>
      </c>
      <c r="AG37" s="33">
        <v>8</v>
      </c>
      <c r="AH37" s="33">
        <v>7</v>
      </c>
      <c r="AI37" s="20">
        <v>8</v>
      </c>
      <c r="AJ37" s="20">
        <v>8</v>
      </c>
      <c r="AK37" s="21">
        <v>0.5</v>
      </c>
      <c r="AL37" s="4"/>
    </row>
    <row r="38" spans="1:38" x14ac:dyDescent="0.25">
      <c r="A38" s="27">
        <v>1836</v>
      </c>
      <c r="B38" s="27" t="s">
        <v>18</v>
      </c>
      <c r="D38" s="31">
        <v>14.249000000000001</v>
      </c>
      <c r="E38" s="31">
        <f t="shared" si="0"/>
        <v>14.084151409637203</v>
      </c>
      <c r="F38" s="31">
        <v>10.97</v>
      </c>
      <c r="G38" s="31">
        <v>58.062786596119921</v>
      </c>
      <c r="H38" s="31">
        <v>37.21</v>
      </c>
      <c r="I38" s="31">
        <v>2.98</v>
      </c>
      <c r="J38" s="31">
        <v>65.709999999999994</v>
      </c>
      <c r="K38" s="42">
        <v>683</v>
      </c>
      <c r="L38" s="31"/>
      <c r="M38" s="27">
        <v>1836</v>
      </c>
      <c r="N38" s="27" t="s">
        <v>18</v>
      </c>
      <c r="P38" s="31">
        <v>66.60572025597493</v>
      </c>
      <c r="Q38" s="31">
        <v>12.91</v>
      </c>
      <c r="R38" s="31">
        <f t="shared" si="1"/>
        <v>12.83917539945385</v>
      </c>
      <c r="S38" s="13">
        <v>13.525599155906221</v>
      </c>
      <c r="T38" s="31">
        <v>0.48731305662907687</v>
      </c>
      <c r="U38" s="31">
        <f t="shared" si="2"/>
        <v>0.48463964434583301</v>
      </c>
      <c r="V38" s="13">
        <f t="shared" si="3"/>
        <v>76.63380625042403</v>
      </c>
      <c r="X38" s="14">
        <v>86.2</v>
      </c>
      <c r="Y38" s="14">
        <v>2.5</v>
      </c>
      <c r="Z38" s="14">
        <v>49.5</v>
      </c>
      <c r="AA38" s="7" t="s">
        <v>25</v>
      </c>
      <c r="AB38" s="7"/>
      <c r="AC38" s="27">
        <v>86</v>
      </c>
      <c r="AD38" s="32">
        <v>0.10069444444444443</v>
      </c>
      <c r="AE38" s="27">
        <v>925</v>
      </c>
      <c r="AF38" s="27">
        <v>7</v>
      </c>
      <c r="AG38" s="27">
        <v>6</v>
      </c>
      <c r="AH38" s="27">
        <v>6</v>
      </c>
      <c r="AI38" s="15">
        <v>4</v>
      </c>
      <c r="AJ38" s="15">
        <v>7</v>
      </c>
      <c r="AK38" s="16">
        <v>0.4</v>
      </c>
      <c r="AL38" s="4"/>
    </row>
    <row r="39" spans="1:38" x14ac:dyDescent="0.25">
      <c r="A39" s="33">
        <v>1837</v>
      </c>
      <c r="B39" s="33" t="s">
        <v>19</v>
      </c>
      <c r="D39" s="34">
        <v>14.857000000000001</v>
      </c>
      <c r="E39" s="34">
        <f t="shared" si="0"/>
        <v>14.678522510385093</v>
      </c>
      <c r="F39" s="34">
        <v>10.93</v>
      </c>
      <c r="G39" s="34">
        <v>56.431746031746023</v>
      </c>
      <c r="H39" s="34">
        <v>33.67</v>
      </c>
      <c r="I39" s="34">
        <v>2.8</v>
      </c>
      <c r="J39" s="34">
        <v>85.64</v>
      </c>
      <c r="K39" s="36">
        <v>999</v>
      </c>
      <c r="L39" s="31"/>
      <c r="M39" s="33">
        <v>1837</v>
      </c>
      <c r="N39" s="33" t="s">
        <v>19</v>
      </c>
      <c r="P39" s="34">
        <v>55.831951354339424</v>
      </c>
      <c r="Q39" s="34">
        <v>13.837999999999999</v>
      </c>
      <c r="R39" s="34">
        <f t="shared" si="1"/>
        <v>13.681059773737818</v>
      </c>
      <c r="S39" s="18">
        <v>13.013463892288797</v>
      </c>
      <c r="T39" s="34">
        <v>0.66</v>
      </c>
      <c r="U39" s="34">
        <f t="shared" si="2"/>
        <v>0.65251477458208995</v>
      </c>
      <c r="V39" s="18">
        <f t="shared" si="3"/>
        <v>56.603742193370493</v>
      </c>
      <c r="X39" s="19">
        <v>94.5</v>
      </c>
      <c r="Y39" s="19">
        <v>2.25</v>
      </c>
      <c r="Z39" s="19">
        <v>58.5</v>
      </c>
      <c r="AA39" s="17" t="s">
        <v>21</v>
      </c>
      <c r="AB39" s="17"/>
      <c r="AC39" s="33">
        <v>94.5</v>
      </c>
      <c r="AD39" s="35">
        <v>9.8611111111111108E-2</v>
      </c>
      <c r="AE39" s="33">
        <v>790</v>
      </c>
      <c r="AF39" s="33">
        <v>4</v>
      </c>
      <c r="AG39" s="33">
        <v>4</v>
      </c>
      <c r="AH39" s="33">
        <v>4</v>
      </c>
      <c r="AI39" s="20">
        <v>4</v>
      </c>
      <c r="AJ39" s="20">
        <v>5</v>
      </c>
      <c r="AK39" s="21">
        <v>1</v>
      </c>
      <c r="AL39" s="4"/>
    </row>
    <row r="40" spans="1:38" x14ac:dyDescent="0.25">
      <c r="A40" s="27">
        <v>1838</v>
      </c>
      <c r="B40" s="27" t="s">
        <v>48</v>
      </c>
      <c r="D40" s="31">
        <v>14.424000000000001</v>
      </c>
      <c r="E40" s="31">
        <f t="shared" si="0"/>
        <v>14.212428619415519</v>
      </c>
      <c r="F40" s="31">
        <v>10.69</v>
      </c>
      <c r="G40" s="31">
        <v>62.304056437389768</v>
      </c>
      <c r="H40" s="31">
        <v>40.270000000000003</v>
      </c>
      <c r="I40" s="31">
        <v>2.93</v>
      </c>
      <c r="J40" s="31">
        <v>57.47</v>
      </c>
      <c r="K40" s="42">
        <v>575</v>
      </c>
      <c r="L40" s="31"/>
      <c r="M40" s="27">
        <v>1838</v>
      </c>
      <c r="N40" s="27" t="s">
        <v>48</v>
      </c>
      <c r="P40" s="31">
        <v>68.728966110980664</v>
      </c>
      <c r="Q40" s="31">
        <v>12.9</v>
      </c>
      <c r="R40" s="31">
        <f t="shared" si="1"/>
        <v>12.795359581273628</v>
      </c>
      <c r="S40" s="13">
        <v>13.296692214602672</v>
      </c>
      <c r="T40" s="31">
        <v>0.44808301327407107</v>
      </c>
      <c r="U40" s="31">
        <f t="shared" si="2"/>
        <v>0.44444831605444524</v>
      </c>
      <c r="V40" s="13">
        <f t="shared" si="3"/>
        <v>80.952595072130023</v>
      </c>
      <c r="X40" s="14">
        <v>76</v>
      </c>
      <c r="Y40" s="14">
        <v>2.5</v>
      </c>
      <c r="Z40" s="14">
        <v>46</v>
      </c>
      <c r="AA40" s="7" t="s">
        <v>25</v>
      </c>
      <c r="AB40" s="7"/>
      <c r="AC40" s="27">
        <v>76</v>
      </c>
      <c r="AD40" s="32">
        <v>9.5138888888888884E-2</v>
      </c>
      <c r="AE40" s="27">
        <v>985</v>
      </c>
      <c r="AF40" s="27">
        <v>3</v>
      </c>
      <c r="AG40" s="27">
        <v>8</v>
      </c>
      <c r="AH40" s="27">
        <v>5</v>
      </c>
      <c r="AI40" s="15">
        <v>6</v>
      </c>
      <c r="AJ40" s="15">
        <v>7</v>
      </c>
      <c r="AK40" s="16">
        <v>0.4</v>
      </c>
      <c r="AL40" s="4"/>
    </row>
    <row r="41" spans="1:38" x14ac:dyDescent="0.25">
      <c r="A41" s="33">
        <v>1839</v>
      </c>
      <c r="B41" s="33" t="s">
        <v>51</v>
      </c>
      <c r="D41" s="34">
        <v>13.763</v>
      </c>
      <c r="E41" s="34">
        <f t="shared" si="0"/>
        <v>13.56872059153036</v>
      </c>
      <c r="F41" s="34">
        <v>10.74</v>
      </c>
      <c r="G41" s="34">
        <v>60.814109347442674</v>
      </c>
      <c r="H41" s="34">
        <v>36.33</v>
      </c>
      <c r="I41" s="34">
        <v>2.84</v>
      </c>
      <c r="J41" s="34">
        <v>55.15</v>
      </c>
      <c r="K41" s="36">
        <v>595</v>
      </c>
      <c r="L41" s="31"/>
      <c r="M41" s="33">
        <v>1839</v>
      </c>
      <c r="N41" s="33" t="s">
        <v>51</v>
      </c>
      <c r="P41" s="34">
        <v>73.471223021582745</v>
      </c>
      <c r="Q41" s="34">
        <v>12.153</v>
      </c>
      <c r="R41" s="34">
        <f t="shared" si="1"/>
        <v>12.005898856744514</v>
      </c>
      <c r="S41" s="18">
        <v>12.94629311216751</v>
      </c>
      <c r="T41" s="34">
        <v>0.52028795811524942</v>
      </c>
      <c r="U41" s="34">
        <f t="shared" si="2"/>
        <v>0.51399033995834853</v>
      </c>
      <c r="V41" s="18">
        <f t="shared" si="3"/>
        <v>82.274682794730253</v>
      </c>
      <c r="X41" s="19">
        <v>69.900000000000006</v>
      </c>
      <c r="Y41" s="19">
        <v>3.5</v>
      </c>
      <c r="Z41" s="19">
        <v>52.5</v>
      </c>
      <c r="AA41" s="17" t="s">
        <v>23</v>
      </c>
      <c r="AB41" s="17"/>
      <c r="AC41" s="33">
        <v>70</v>
      </c>
      <c r="AD41" s="35">
        <v>0.16527777777777777</v>
      </c>
      <c r="AE41" s="33">
        <v>985</v>
      </c>
      <c r="AF41" s="33">
        <v>4</v>
      </c>
      <c r="AG41" s="33">
        <v>8</v>
      </c>
      <c r="AH41" s="33">
        <v>6</v>
      </c>
      <c r="AI41" s="20">
        <v>6</v>
      </c>
      <c r="AJ41" s="20">
        <v>8</v>
      </c>
      <c r="AK41" s="21">
        <v>0.6</v>
      </c>
      <c r="AL41" s="4"/>
    </row>
    <row r="42" spans="1:38" x14ac:dyDescent="0.25">
      <c r="A42" s="27">
        <v>1840</v>
      </c>
      <c r="B42" s="27" t="s">
        <v>3</v>
      </c>
      <c r="D42" s="31">
        <v>13.972</v>
      </c>
      <c r="E42" s="31">
        <f t="shared" si="0"/>
        <v>13.78558134319991</v>
      </c>
      <c r="F42" s="31">
        <v>10.81</v>
      </c>
      <c r="G42" s="31">
        <v>61.584479717813053</v>
      </c>
      <c r="H42" s="31">
        <v>43.98</v>
      </c>
      <c r="I42" s="31">
        <v>2.99</v>
      </c>
      <c r="J42" s="31">
        <v>43.37</v>
      </c>
      <c r="K42" s="42">
        <v>524</v>
      </c>
      <c r="L42" s="31"/>
      <c r="M42" s="27">
        <v>1840</v>
      </c>
      <c r="N42" s="27" t="s">
        <v>3</v>
      </c>
      <c r="P42" s="31">
        <v>72.514210075527529</v>
      </c>
      <c r="Q42" s="31">
        <v>12.871</v>
      </c>
      <c r="R42" s="31">
        <f t="shared" si="1"/>
        <v>12.712907872315032</v>
      </c>
      <c r="S42" s="13">
        <v>12.930541846329646</v>
      </c>
      <c r="T42" s="31">
        <v>0.44740505070592274</v>
      </c>
      <c r="U42" s="31">
        <f t="shared" si="2"/>
        <v>0.44190965668812299</v>
      </c>
      <c r="V42" s="13">
        <f t="shared" si="3"/>
        <v>85.040819966971824</v>
      </c>
      <c r="X42" s="14">
        <v>65.599999999999994</v>
      </c>
      <c r="Y42" s="14">
        <v>2.5</v>
      </c>
      <c r="Z42" s="14">
        <v>55</v>
      </c>
      <c r="AA42" s="7" t="s">
        <v>25</v>
      </c>
      <c r="AB42" s="7"/>
      <c r="AC42" s="27">
        <v>65.5</v>
      </c>
      <c r="AD42" s="32">
        <v>8.819444444444445E-2</v>
      </c>
      <c r="AE42" s="27">
        <v>1040</v>
      </c>
      <c r="AF42" s="27">
        <v>7</v>
      </c>
      <c r="AG42" s="27">
        <v>8</v>
      </c>
      <c r="AH42" s="27">
        <v>7</v>
      </c>
      <c r="AI42" s="15">
        <v>7</v>
      </c>
      <c r="AJ42" s="15">
        <v>9</v>
      </c>
      <c r="AK42" s="16">
        <v>0.4</v>
      </c>
      <c r="AL42" s="4"/>
    </row>
    <row r="43" spans="1:38" x14ac:dyDescent="0.25">
      <c r="A43" s="33">
        <v>1841</v>
      </c>
      <c r="B43" s="33" t="s">
        <v>4</v>
      </c>
      <c r="D43" s="34">
        <v>13.860000000000001</v>
      </c>
      <c r="E43" s="34">
        <f t="shared" si="0"/>
        <v>13.716599190283402</v>
      </c>
      <c r="F43" s="34">
        <v>11.08</v>
      </c>
      <c r="G43" s="34">
        <v>62.919223985890646</v>
      </c>
      <c r="H43" s="34">
        <v>35.799999999999997</v>
      </c>
      <c r="I43" s="34">
        <v>2.85</v>
      </c>
      <c r="J43" s="34">
        <v>58.98</v>
      </c>
      <c r="K43" s="36">
        <v>505</v>
      </c>
      <c r="L43" s="31"/>
      <c r="M43" s="33">
        <v>1841</v>
      </c>
      <c r="N43" s="33" t="s">
        <v>4</v>
      </c>
      <c r="P43" s="34">
        <v>70.790433075597932</v>
      </c>
      <c r="Q43" s="34">
        <v>12.609</v>
      </c>
      <c r="R43" s="34">
        <f t="shared" si="1"/>
        <v>12.427940180075517</v>
      </c>
      <c r="S43" s="18">
        <v>12.747085656360881</v>
      </c>
      <c r="T43" s="34">
        <v>0.47922783571268046</v>
      </c>
      <c r="U43" s="34">
        <f t="shared" si="2"/>
        <v>0.47234632999161313</v>
      </c>
      <c r="V43" s="18">
        <f t="shared" si="3"/>
        <v>81.64915682193805</v>
      </c>
      <c r="X43" s="19">
        <v>68.3</v>
      </c>
      <c r="Y43" s="19">
        <v>2.5</v>
      </c>
      <c r="Z43" s="19">
        <v>50</v>
      </c>
      <c r="AA43" s="17" t="s">
        <v>25</v>
      </c>
      <c r="AB43" s="17"/>
      <c r="AC43" s="33">
        <v>68.5</v>
      </c>
      <c r="AD43" s="35">
        <v>8.3333333333333329E-2</v>
      </c>
      <c r="AE43" s="33">
        <v>1055</v>
      </c>
      <c r="AF43" s="33">
        <v>7</v>
      </c>
      <c r="AG43" s="33">
        <v>8</v>
      </c>
      <c r="AH43" s="33">
        <v>6</v>
      </c>
      <c r="AI43" s="20">
        <v>6</v>
      </c>
      <c r="AJ43" s="20">
        <v>8</v>
      </c>
      <c r="AK43" s="21">
        <v>0.4</v>
      </c>
      <c r="AL43" s="4"/>
    </row>
    <row r="44" spans="1:38" x14ac:dyDescent="0.25">
      <c r="A44" s="27">
        <v>1842</v>
      </c>
      <c r="B44" s="27" t="s">
        <v>49</v>
      </c>
      <c r="D44" s="31">
        <v>12.144</v>
      </c>
      <c r="E44" s="31">
        <f t="shared" si="0"/>
        <v>12.019705319986503</v>
      </c>
      <c r="F44" s="31">
        <v>11.09</v>
      </c>
      <c r="G44" s="31">
        <v>61.872310405643731</v>
      </c>
      <c r="H44" s="31">
        <v>38.799999999999997</v>
      </c>
      <c r="I44" s="31">
        <v>2.88</v>
      </c>
      <c r="J44" s="31">
        <v>60.61</v>
      </c>
      <c r="K44" s="42">
        <v>540</v>
      </c>
      <c r="L44" s="31"/>
      <c r="M44" s="27">
        <v>1842</v>
      </c>
      <c r="N44" s="27" t="s">
        <v>49</v>
      </c>
      <c r="P44" s="31">
        <v>73.244781783681205</v>
      </c>
      <c r="Q44" s="31">
        <v>10.871</v>
      </c>
      <c r="R44" s="31">
        <f t="shared" si="1"/>
        <v>10.676746682350256</v>
      </c>
      <c r="S44" s="13">
        <v>12.435311259609222</v>
      </c>
      <c r="T44" s="31">
        <v>0.55254070054267146</v>
      </c>
      <c r="U44" s="31">
        <f t="shared" si="2"/>
        <v>0.54266738031298434</v>
      </c>
      <c r="V44" s="13">
        <f t="shared" si="3"/>
        <v>80.53967634259341</v>
      </c>
      <c r="X44" s="14">
        <v>67</v>
      </c>
      <c r="Y44" s="14">
        <v>5</v>
      </c>
      <c r="Z44" s="14">
        <v>47.5</v>
      </c>
      <c r="AA44" s="7" t="s">
        <v>26</v>
      </c>
      <c r="AB44" s="7"/>
      <c r="AC44" s="27">
        <v>67</v>
      </c>
      <c r="AD44" s="32">
        <v>0.18124999999999999</v>
      </c>
      <c r="AE44" s="27">
        <v>1005</v>
      </c>
      <c r="AF44" s="27">
        <v>8</v>
      </c>
      <c r="AG44" s="27">
        <v>6</v>
      </c>
      <c r="AH44" s="27">
        <v>7</v>
      </c>
      <c r="AI44" s="15">
        <v>7</v>
      </c>
      <c r="AJ44" s="15">
        <v>8</v>
      </c>
      <c r="AK44" s="16">
        <v>0.7</v>
      </c>
      <c r="AL44" s="4"/>
    </row>
    <row r="45" spans="1:38" x14ac:dyDescent="0.25">
      <c r="A45" s="33">
        <v>1843</v>
      </c>
      <c r="B45" s="33" t="s">
        <v>12</v>
      </c>
      <c r="D45" s="34">
        <v>12.765000000000001</v>
      </c>
      <c r="E45" s="34">
        <f t="shared" si="0"/>
        <v>12.576354679802957</v>
      </c>
      <c r="F45" s="34">
        <v>10.68</v>
      </c>
      <c r="G45" s="34">
        <v>62.236331569664905</v>
      </c>
      <c r="H45" s="34">
        <v>42.89</v>
      </c>
      <c r="I45" s="34">
        <v>3.05</v>
      </c>
      <c r="J45" s="34">
        <v>53.02</v>
      </c>
      <c r="K45" s="36">
        <v>411</v>
      </c>
      <c r="L45" s="31"/>
      <c r="M45" s="33">
        <v>1843</v>
      </c>
      <c r="N45" s="33" t="s">
        <v>12</v>
      </c>
      <c r="P45" s="34">
        <v>72.541722165635036</v>
      </c>
      <c r="Q45" s="34">
        <v>11.142999999999999</v>
      </c>
      <c r="R45" s="34">
        <f t="shared" si="1"/>
        <v>10.962534961439587</v>
      </c>
      <c r="S45" s="18">
        <v>12.584269662921344</v>
      </c>
      <c r="T45" s="34">
        <v>0.50487937110330716</v>
      </c>
      <c r="U45" s="34">
        <f t="shared" si="2"/>
        <v>0.49670266149417902</v>
      </c>
      <c r="V45" s="18">
        <f t="shared" si="3"/>
        <v>82.206635600017748</v>
      </c>
      <c r="X45" s="19">
        <v>71.099999999999994</v>
      </c>
      <c r="Y45" s="19">
        <v>2.5</v>
      </c>
      <c r="Z45" s="19">
        <v>49</v>
      </c>
      <c r="AA45" s="17" t="s">
        <v>25</v>
      </c>
      <c r="AB45" s="17"/>
      <c r="AC45" s="33">
        <v>70</v>
      </c>
      <c r="AD45" s="35">
        <v>9.7222222222222224E-2</v>
      </c>
      <c r="AE45" s="33">
        <v>1015</v>
      </c>
      <c r="AF45" s="33">
        <v>6</v>
      </c>
      <c r="AG45" s="33">
        <v>8</v>
      </c>
      <c r="AH45" s="33">
        <v>6</v>
      </c>
      <c r="AI45" s="20">
        <v>7</v>
      </c>
      <c r="AJ45" s="20">
        <v>8</v>
      </c>
      <c r="AK45" s="21">
        <v>0.4</v>
      </c>
      <c r="AL45" s="4"/>
    </row>
    <row r="46" spans="1:38" x14ac:dyDescent="0.25">
      <c r="A46" s="27">
        <v>1844</v>
      </c>
      <c r="B46" s="27" t="s">
        <v>13</v>
      </c>
      <c r="D46" s="31">
        <v>12.514000000000001</v>
      </c>
      <c r="E46" s="31">
        <f t="shared" si="0"/>
        <v>12.390099009900993</v>
      </c>
      <c r="F46" s="31">
        <v>11.12</v>
      </c>
      <c r="G46" s="31">
        <v>63.221164021164014</v>
      </c>
      <c r="H46" s="31">
        <v>39.83</v>
      </c>
      <c r="I46" s="31">
        <v>2.95</v>
      </c>
      <c r="J46" s="31">
        <v>54.44</v>
      </c>
      <c r="K46" s="42">
        <v>500</v>
      </c>
      <c r="L46" s="31"/>
      <c r="M46" s="27">
        <v>1844</v>
      </c>
      <c r="N46" s="27" t="s">
        <v>13</v>
      </c>
      <c r="P46" s="31">
        <v>71.039943553761134</v>
      </c>
      <c r="Q46" s="31">
        <v>11.246</v>
      </c>
      <c r="R46" s="31">
        <f t="shared" si="1"/>
        <v>11.087659282606156</v>
      </c>
      <c r="S46" s="13">
        <v>12.77185063602802</v>
      </c>
      <c r="T46" s="31">
        <v>0.54586958679316744</v>
      </c>
      <c r="U46" s="31">
        <f t="shared" si="2"/>
        <v>0.53818388681305784</v>
      </c>
      <c r="V46" s="13">
        <f t="shared" si="3"/>
        <v>78.469882927698109</v>
      </c>
      <c r="X46" s="14">
        <v>67.3</v>
      </c>
      <c r="Y46" s="14">
        <v>3.5</v>
      </c>
      <c r="Z46" s="14">
        <v>50</v>
      </c>
      <c r="AA46" s="7" t="s">
        <v>24</v>
      </c>
      <c r="AB46" s="7"/>
      <c r="AC46" s="27">
        <v>67.5</v>
      </c>
      <c r="AD46" s="32">
        <v>0.13263888888888889</v>
      </c>
      <c r="AE46" s="27">
        <v>1085</v>
      </c>
      <c r="AF46" s="27">
        <v>8</v>
      </c>
      <c r="AG46" s="27">
        <v>8</v>
      </c>
      <c r="AH46" s="27">
        <v>8</v>
      </c>
      <c r="AI46" s="15">
        <v>8</v>
      </c>
      <c r="AJ46" s="15">
        <v>8</v>
      </c>
      <c r="AK46" s="16">
        <v>0.5</v>
      </c>
      <c r="AL46" s="4"/>
    </row>
    <row r="47" spans="1:38" x14ac:dyDescent="0.25">
      <c r="A47" s="33">
        <v>1845</v>
      </c>
      <c r="B47" s="33" t="s">
        <v>14</v>
      </c>
      <c r="D47" s="34">
        <v>13.260000000000002</v>
      </c>
      <c r="E47" s="34">
        <f t="shared" si="0"/>
        <v>13.136102668017564</v>
      </c>
      <c r="F47" s="34">
        <v>11.17</v>
      </c>
      <c r="G47" s="34">
        <v>62.04726631393298</v>
      </c>
      <c r="H47" s="34">
        <v>43.21</v>
      </c>
      <c r="I47" s="34">
        <v>3.01</v>
      </c>
      <c r="J47" s="34">
        <v>42.17</v>
      </c>
      <c r="K47" s="36">
        <v>444</v>
      </c>
      <c r="L47" s="31"/>
      <c r="M47" s="33">
        <v>1845</v>
      </c>
      <c r="N47" s="33" t="s">
        <v>14</v>
      </c>
      <c r="P47" s="34">
        <v>74.202932735778603</v>
      </c>
      <c r="Q47" s="34">
        <v>11.77</v>
      </c>
      <c r="R47" s="34">
        <f t="shared" si="1"/>
        <v>11.541163001452665</v>
      </c>
      <c r="S47" s="18">
        <v>12.294800803645714</v>
      </c>
      <c r="T47" s="34">
        <v>0.55000000000000004</v>
      </c>
      <c r="U47" s="34">
        <f t="shared" si="2"/>
        <v>0.5393066823108722</v>
      </c>
      <c r="V47" s="18">
        <f t="shared" si="3"/>
        <v>81.716540558145553</v>
      </c>
      <c r="X47" s="19">
        <v>66.099999999999994</v>
      </c>
      <c r="Y47" s="19">
        <v>2.25</v>
      </c>
      <c r="Z47" s="19">
        <v>47.5</v>
      </c>
      <c r="AA47" s="17" t="s">
        <v>25</v>
      </c>
      <c r="AB47" s="17"/>
      <c r="AC47" s="33">
        <v>66</v>
      </c>
      <c r="AD47" s="35">
        <v>8.1944444444444445E-2</v>
      </c>
      <c r="AE47" s="33">
        <v>950</v>
      </c>
      <c r="AF47" s="33">
        <v>6</v>
      </c>
      <c r="AG47" s="33">
        <v>8</v>
      </c>
      <c r="AH47" s="33">
        <v>5</v>
      </c>
      <c r="AI47" s="20">
        <v>5</v>
      </c>
      <c r="AJ47" s="20">
        <v>8</v>
      </c>
      <c r="AK47" s="21">
        <v>0</v>
      </c>
      <c r="AL47" s="4"/>
    </row>
    <row r="48" spans="1:38" x14ac:dyDescent="0.25">
      <c r="A48" s="27">
        <v>1846</v>
      </c>
      <c r="B48" s="27" t="s">
        <v>15</v>
      </c>
      <c r="D48" s="31">
        <v>11.81</v>
      </c>
      <c r="E48" s="31">
        <f t="shared" si="0"/>
        <v>11.733995709608221</v>
      </c>
      <c r="F48" s="31">
        <v>11.43</v>
      </c>
      <c r="G48" s="31">
        <v>62.831746031746029</v>
      </c>
      <c r="H48" s="31">
        <v>41.69</v>
      </c>
      <c r="I48" s="31">
        <v>3.07</v>
      </c>
      <c r="J48" s="31">
        <v>60.74</v>
      </c>
      <c r="K48" s="42">
        <v>557</v>
      </c>
      <c r="L48" s="31"/>
      <c r="M48" s="27">
        <v>1846</v>
      </c>
      <c r="N48" s="27" t="s">
        <v>15</v>
      </c>
      <c r="P48" s="31">
        <v>71.497966115082335</v>
      </c>
      <c r="Q48" s="31">
        <v>10.661999999999999</v>
      </c>
      <c r="R48" s="31">
        <f t="shared" si="1"/>
        <v>10.475378898419873</v>
      </c>
      <c r="S48" s="13">
        <v>12.467891721003824</v>
      </c>
      <c r="T48" s="31">
        <v>0.53823123759539271</v>
      </c>
      <c r="U48" s="31">
        <f t="shared" si="2"/>
        <v>0.52881036848407337</v>
      </c>
      <c r="V48" s="13">
        <f t="shared" si="3"/>
        <v>79.438282836968199</v>
      </c>
      <c r="X48" s="14">
        <v>69.3</v>
      </c>
      <c r="Y48" s="14">
        <v>3</v>
      </c>
      <c r="Z48" s="14">
        <v>45</v>
      </c>
      <c r="AA48" s="7" t="s">
        <v>24</v>
      </c>
      <c r="AB48" s="7"/>
      <c r="AC48" s="27">
        <v>69.5</v>
      </c>
      <c r="AD48" s="32">
        <v>0.1076388888888889</v>
      </c>
      <c r="AE48" s="27">
        <v>1010</v>
      </c>
      <c r="AF48" s="27">
        <v>6</v>
      </c>
      <c r="AG48" s="27">
        <v>6</v>
      </c>
      <c r="AH48" s="27">
        <v>6</v>
      </c>
      <c r="AI48" s="15">
        <v>5</v>
      </c>
      <c r="AJ48" s="15">
        <v>7</v>
      </c>
      <c r="AK48" s="16">
        <v>0.5</v>
      </c>
      <c r="AL48" s="4"/>
    </row>
    <row r="49" spans="1:38" x14ac:dyDescent="0.25">
      <c r="A49" s="38">
        <v>1847</v>
      </c>
      <c r="B49" s="38" t="s">
        <v>16</v>
      </c>
      <c r="C49" s="37"/>
      <c r="D49" s="39">
        <v>12.776000000000002</v>
      </c>
      <c r="E49" s="39">
        <f t="shared" si="0"/>
        <v>12.690913195620274</v>
      </c>
      <c r="F49" s="39">
        <v>11.41</v>
      </c>
      <c r="G49" s="39">
        <v>62.072663139329805</v>
      </c>
      <c r="H49" s="39">
        <v>36.6</v>
      </c>
      <c r="I49" s="39">
        <v>2.8</v>
      </c>
      <c r="J49" s="39">
        <v>69.59</v>
      </c>
      <c r="K49" s="43">
        <v>581</v>
      </c>
      <c r="L49" s="31"/>
      <c r="M49" s="38">
        <v>1847</v>
      </c>
      <c r="N49" s="38" t="s">
        <v>16</v>
      </c>
      <c r="P49" s="39">
        <v>71.029992107340178</v>
      </c>
      <c r="Q49" s="39">
        <v>11.333</v>
      </c>
      <c r="R49" s="39">
        <f t="shared" si="1"/>
        <v>11.130701620481233</v>
      </c>
      <c r="S49" s="23">
        <v>12.436966398721793</v>
      </c>
      <c r="T49" s="39">
        <v>0.55468546071520042</v>
      </c>
      <c r="U49" s="39">
        <f t="shared" si="2"/>
        <v>0.54478411333627996</v>
      </c>
      <c r="V49" s="23">
        <f t="shared" si="3"/>
        <v>78.114621830349847</v>
      </c>
      <c r="X49" s="24">
        <v>70.2</v>
      </c>
      <c r="Y49" s="24">
        <v>6</v>
      </c>
      <c r="Z49" s="24">
        <v>47.5</v>
      </c>
      <c r="AA49" s="22" t="s">
        <v>27</v>
      </c>
      <c r="AB49" s="22"/>
      <c r="AC49" s="38">
        <v>70</v>
      </c>
      <c r="AD49" s="40">
        <v>0.19444444444444445</v>
      </c>
      <c r="AE49" s="38">
        <v>1020</v>
      </c>
      <c r="AF49" s="38">
        <v>8</v>
      </c>
      <c r="AG49" s="38">
        <v>8</v>
      </c>
      <c r="AH49" s="38">
        <v>8</v>
      </c>
      <c r="AI49" s="25">
        <v>8</v>
      </c>
      <c r="AJ49" s="25">
        <v>9</v>
      </c>
      <c r="AK49" s="26">
        <v>1.6600000000000001</v>
      </c>
      <c r="AL49" s="4"/>
    </row>
  </sheetData>
  <mergeCells count="7">
    <mergeCell ref="D2:K2"/>
    <mergeCell ref="P2:V2"/>
    <mergeCell ref="X2:Z2"/>
    <mergeCell ref="AC2:AK2"/>
    <mergeCell ref="D3:E3"/>
    <mergeCell ref="Q3:R3"/>
    <mergeCell ref="T3:U3"/>
  </mergeCells>
  <phoneticPr fontId="10" type="noConversion"/>
  <pageMargins left="0.75" right="0.75" top="1" bottom="1" header="0.5" footer="0.5"/>
  <pageSetup scale="4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Imperial</vt:lpstr>
      <vt:lpstr>Imperial!Print_Area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3rd Office</dc:creator>
  <cp:lastModifiedBy>Mark Lundy</cp:lastModifiedBy>
  <cp:lastPrinted>2018-08-27T17:19:31Z</cp:lastPrinted>
  <dcterms:created xsi:type="dcterms:W3CDTF">2014-07-15T23:36:06Z</dcterms:created>
  <dcterms:modified xsi:type="dcterms:W3CDTF">2018-09-18T17:34:51Z</dcterms:modified>
</cp:coreProperties>
</file>