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elundy\Box Sync\WebTools\AgRIC\2017_&amp;_2016_results\3-Year Yield (and Protein)\2017_Quality\"/>
    </mc:Choice>
  </mc:AlternateContent>
  <bookViews>
    <workbookView xWindow="0" yWindow="0" windowWidth="28800" windowHeight="11700" tabRatio="500"/>
  </bookViews>
  <sheets>
    <sheet name="Sheet1" sheetId="1" r:id="rId1"/>
  </sheets>
  <definedNames>
    <definedName name="_xlnm.Print_Area" localSheetId="0">Sheet1!$A$1:$O$77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" i="1" l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E77" i="1" s="1"/>
  <c r="H66" i="1"/>
  <c r="E66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E63" i="1" s="1"/>
  <c r="H51" i="1"/>
  <c r="E51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E48" i="1" s="1"/>
  <c r="H36" i="1"/>
  <c r="E36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E33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E19" i="1" s="1"/>
  <c r="O77" i="1"/>
  <c r="N77" i="1"/>
  <c r="M77" i="1"/>
  <c r="L77" i="1"/>
  <c r="K77" i="1"/>
  <c r="J77" i="1"/>
  <c r="I77" i="1"/>
  <c r="H77" i="1"/>
  <c r="G77" i="1"/>
  <c r="F77" i="1"/>
  <c r="D77" i="1"/>
  <c r="O76" i="1"/>
  <c r="N76" i="1"/>
  <c r="M76" i="1"/>
  <c r="L76" i="1"/>
  <c r="K76" i="1"/>
  <c r="J76" i="1"/>
  <c r="I76" i="1"/>
  <c r="H76" i="1"/>
  <c r="G76" i="1"/>
  <c r="F76" i="1"/>
  <c r="D76" i="1"/>
  <c r="O63" i="1"/>
  <c r="N63" i="1"/>
  <c r="M63" i="1"/>
  <c r="L63" i="1"/>
  <c r="K63" i="1"/>
  <c r="J63" i="1"/>
  <c r="I63" i="1"/>
  <c r="H63" i="1"/>
  <c r="G63" i="1"/>
  <c r="F63" i="1"/>
  <c r="D63" i="1"/>
  <c r="O62" i="1"/>
  <c r="N62" i="1"/>
  <c r="M62" i="1"/>
  <c r="L62" i="1"/>
  <c r="K62" i="1"/>
  <c r="J62" i="1"/>
  <c r="I62" i="1"/>
  <c r="H62" i="1"/>
  <c r="G62" i="1"/>
  <c r="F62" i="1"/>
  <c r="D62" i="1"/>
  <c r="O48" i="1"/>
  <c r="N48" i="1"/>
  <c r="M48" i="1"/>
  <c r="L48" i="1"/>
  <c r="K48" i="1"/>
  <c r="J48" i="1"/>
  <c r="I48" i="1"/>
  <c r="H48" i="1"/>
  <c r="G48" i="1"/>
  <c r="F48" i="1"/>
  <c r="D48" i="1"/>
  <c r="O47" i="1"/>
  <c r="N47" i="1"/>
  <c r="M47" i="1"/>
  <c r="L47" i="1"/>
  <c r="K47" i="1"/>
  <c r="J47" i="1"/>
  <c r="I47" i="1"/>
  <c r="H47" i="1"/>
  <c r="G47" i="1"/>
  <c r="F47" i="1"/>
  <c r="D47" i="1"/>
  <c r="O33" i="1"/>
  <c r="N33" i="1"/>
  <c r="M33" i="1"/>
  <c r="L33" i="1"/>
  <c r="K33" i="1"/>
  <c r="J33" i="1"/>
  <c r="I33" i="1"/>
  <c r="H33" i="1"/>
  <c r="G33" i="1"/>
  <c r="F33" i="1"/>
  <c r="D33" i="1"/>
  <c r="O32" i="1"/>
  <c r="N32" i="1"/>
  <c r="M32" i="1"/>
  <c r="L32" i="1"/>
  <c r="K32" i="1"/>
  <c r="J32" i="1"/>
  <c r="I32" i="1"/>
  <c r="H32" i="1"/>
  <c r="G32" i="1"/>
  <c r="F32" i="1"/>
  <c r="D32" i="1"/>
  <c r="O19" i="1"/>
  <c r="N19" i="1"/>
  <c r="M19" i="1"/>
  <c r="L19" i="1"/>
  <c r="K19" i="1"/>
  <c r="J19" i="1"/>
  <c r="I19" i="1"/>
  <c r="H19" i="1"/>
  <c r="G19" i="1"/>
  <c r="F19" i="1"/>
  <c r="D19" i="1"/>
  <c r="O18" i="1"/>
  <c r="N18" i="1"/>
  <c r="M18" i="1"/>
  <c r="L18" i="1"/>
  <c r="K18" i="1"/>
  <c r="J18" i="1"/>
  <c r="I18" i="1"/>
  <c r="H18" i="1"/>
  <c r="G18" i="1"/>
  <c r="F18" i="1"/>
  <c r="D18" i="1"/>
  <c r="E18" i="1" l="1"/>
  <c r="E32" i="1"/>
  <c r="E47" i="1"/>
  <c r="E62" i="1"/>
  <c r="E76" i="1"/>
</calcChain>
</file>

<file path=xl/sharedStrings.xml><?xml version="1.0" encoding="utf-8"?>
<sst xmlns="http://schemas.openxmlformats.org/spreadsheetml/2006/main" count="84" uniqueCount="36">
  <si>
    <t>Wheat</t>
  </si>
  <si>
    <t>Entry</t>
  </si>
  <si>
    <t>Name</t>
  </si>
  <si>
    <t>Protein %</t>
  </si>
  <si>
    <t>Moisture  %</t>
  </si>
  <si>
    <t>Ash %</t>
  </si>
  <si>
    <t>Diameter</t>
  </si>
  <si>
    <t>Hardness</t>
  </si>
  <si>
    <t>Test Weight</t>
  </si>
  <si>
    <t>1000 KWt</t>
  </si>
  <si>
    <t>Kernel Size Dist (200 g)</t>
  </si>
  <si>
    <t>(as is)</t>
  </si>
  <si>
    <t>(mm)</t>
  </si>
  <si>
    <t>(lbs/bu)</t>
  </si>
  <si>
    <t>L</t>
  </si>
  <si>
    <t>M</t>
  </si>
  <si>
    <t>S</t>
  </si>
  <si>
    <t>Fresno - Conventional</t>
  </si>
  <si>
    <t>APB 410117</t>
  </si>
  <si>
    <t>APB 510453</t>
  </si>
  <si>
    <t>LCS 12SB0197</t>
  </si>
  <si>
    <t>LCS 12SB0224</t>
  </si>
  <si>
    <t>SY 13W00850</t>
  </si>
  <si>
    <t>UC 16010 20</t>
  </si>
  <si>
    <t>WB 9350</t>
  </si>
  <si>
    <t xml:space="preserve">SY CAL ROJO  </t>
  </si>
  <si>
    <t xml:space="preserve">SY BLANCA GRANDE 515  </t>
  </si>
  <si>
    <t>Mean</t>
  </si>
  <si>
    <t>Stdev</t>
  </si>
  <si>
    <t>Fresno - Low Nitrogen</t>
  </si>
  <si>
    <t>Fresno - Low Water</t>
  </si>
  <si>
    <t>Davis - Conventional</t>
  </si>
  <si>
    <t>Davis - Low Nitrogen</t>
  </si>
  <si>
    <t>(12 % MB)</t>
  </si>
  <si>
    <t>SY 13W00888</t>
  </si>
  <si>
    <t>Common wheat grain quality under differing nitrogen and water management, Fresno &amp; Davis.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</si>
</sst>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6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3" fillId="2" borderId="12" xfId="1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workbookViewId="0">
      <selection activeCell="S56" sqref="S56"/>
    </sheetView>
  </sheetViews>
  <sheetFormatPr defaultColWidth="8.875" defaultRowHeight="15" x14ac:dyDescent="0.25"/>
  <cols>
    <col min="1" max="1" width="7.375" style="58" customWidth="1"/>
    <col min="2" max="2" width="21.875" style="1" bestFit="1" customWidth="1"/>
    <col min="3" max="3" width="2.875" style="1" customWidth="1"/>
    <col min="4" max="4" width="5.375" style="1" bestFit="1" customWidth="1"/>
    <col min="5" max="5" width="8.875" style="1" bestFit="1" customWidth="1"/>
    <col min="6" max="6" width="10.375" style="1" bestFit="1" customWidth="1"/>
    <col min="7" max="7" width="5.375" style="1" bestFit="1" customWidth="1"/>
    <col min="8" max="8" width="8.875" style="1" bestFit="1" customWidth="1"/>
    <col min="9" max="10" width="8" style="1" bestFit="1" customWidth="1"/>
    <col min="11" max="11" width="8.125" style="1" customWidth="1"/>
    <col min="12" max="12" width="7.125" style="1" customWidth="1"/>
    <col min="13" max="15" width="4" style="1" customWidth="1"/>
    <col min="16" max="16384" width="8.875" style="1"/>
  </cols>
  <sheetData>
    <row r="1" spans="1:15" x14ac:dyDescent="0.25">
      <c r="A1" s="2" t="s">
        <v>35</v>
      </c>
    </row>
    <row r="2" spans="1:15" x14ac:dyDescent="0.25">
      <c r="A2" s="3"/>
      <c r="B2" s="4"/>
      <c r="C2" s="5"/>
      <c r="D2" s="67" t="s">
        <v>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6" customFormat="1" ht="24" customHeight="1" x14ac:dyDescent="0.25">
      <c r="A3" s="7" t="s">
        <v>1</v>
      </c>
      <c r="B3" s="8" t="s">
        <v>2</v>
      </c>
      <c r="C3" s="9"/>
      <c r="D3" s="69" t="s">
        <v>3</v>
      </c>
      <c r="E3" s="69"/>
      <c r="F3" s="8" t="s">
        <v>4</v>
      </c>
      <c r="G3" s="69" t="s">
        <v>5</v>
      </c>
      <c r="H3" s="69"/>
      <c r="I3" s="10" t="s">
        <v>6</v>
      </c>
      <c r="J3" s="10" t="s">
        <v>7</v>
      </c>
      <c r="K3" s="8" t="s">
        <v>8</v>
      </c>
      <c r="L3" s="8" t="s">
        <v>9</v>
      </c>
      <c r="M3" s="69" t="s">
        <v>10</v>
      </c>
      <c r="N3" s="69"/>
      <c r="O3" s="70"/>
    </row>
    <row r="4" spans="1:15" x14ac:dyDescent="0.25">
      <c r="A4" s="11"/>
      <c r="C4" s="12"/>
      <c r="D4" s="12" t="s">
        <v>11</v>
      </c>
      <c r="E4" s="13" t="s">
        <v>33</v>
      </c>
      <c r="F4" s="14"/>
      <c r="G4" s="12" t="s">
        <v>11</v>
      </c>
      <c r="H4" s="13" t="s">
        <v>33</v>
      </c>
      <c r="I4" s="14" t="s">
        <v>12</v>
      </c>
      <c r="J4" s="14"/>
      <c r="K4" s="14" t="s">
        <v>13</v>
      </c>
      <c r="L4" s="14"/>
      <c r="M4" s="12" t="s">
        <v>14</v>
      </c>
      <c r="N4" s="12" t="s">
        <v>15</v>
      </c>
      <c r="O4" s="15" t="s">
        <v>16</v>
      </c>
    </row>
    <row r="5" spans="1:15" x14ac:dyDescent="0.25">
      <c r="A5" s="17"/>
      <c r="B5" s="16"/>
      <c r="C5" s="12"/>
      <c r="D5" s="12"/>
      <c r="E5" s="13"/>
      <c r="F5" s="14"/>
      <c r="G5" s="12"/>
      <c r="H5" s="13"/>
      <c r="I5" s="14"/>
      <c r="J5" s="14"/>
      <c r="K5" s="14"/>
      <c r="L5" s="14"/>
      <c r="M5" s="12"/>
      <c r="N5" s="12"/>
      <c r="O5" s="15"/>
    </row>
    <row r="6" spans="1:15" x14ac:dyDescent="0.25">
      <c r="A6" s="18" t="s">
        <v>17</v>
      </c>
      <c r="B6" s="19"/>
      <c r="C6" s="20"/>
      <c r="D6" s="21"/>
      <c r="E6" s="22"/>
      <c r="F6" s="23"/>
      <c r="G6" s="21"/>
      <c r="H6" s="22"/>
      <c r="I6" s="23"/>
      <c r="J6" s="23"/>
      <c r="K6" s="23"/>
      <c r="L6" s="23"/>
      <c r="M6" s="21"/>
      <c r="N6" s="21"/>
      <c r="O6" s="24"/>
    </row>
    <row r="7" spans="1:15" x14ac:dyDescent="0.25">
      <c r="A7" s="25">
        <v>1840</v>
      </c>
      <c r="B7" s="26" t="s">
        <v>18</v>
      </c>
      <c r="D7" s="27">
        <v>11.58</v>
      </c>
      <c r="E7" s="60">
        <f t="shared" ref="E7:E16" si="0">88/(100-$F7)*D7</f>
        <v>11.189634347205448</v>
      </c>
      <c r="F7" s="27">
        <v>8.93</v>
      </c>
      <c r="G7" s="27">
        <v>1.2876821720903102</v>
      </c>
      <c r="H7" s="60">
        <f t="shared" ref="H7:H16" si="1">88/(100-$F7)*G7</f>
        <v>1.2442739776429923</v>
      </c>
      <c r="I7" s="27">
        <v>3.08</v>
      </c>
      <c r="J7" s="27">
        <v>57.23</v>
      </c>
      <c r="K7" s="27">
        <v>63.039153439153438</v>
      </c>
      <c r="L7" s="27">
        <v>48.780487804878049</v>
      </c>
      <c r="M7" s="28">
        <v>93</v>
      </c>
      <c r="N7" s="28">
        <v>7.31</v>
      </c>
      <c r="O7" s="29">
        <v>0.4</v>
      </c>
    </row>
    <row r="8" spans="1:15" x14ac:dyDescent="0.25">
      <c r="A8" s="30">
        <v>1841</v>
      </c>
      <c r="B8" s="31" t="s">
        <v>19</v>
      </c>
      <c r="D8" s="32">
        <v>12.84</v>
      </c>
      <c r="E8" s="32">
        <f t="shared" si="0"/>
        <v>12.325951783571506</v>
      </c>
      <c r="F8" s="32">
        <v>8.33</v>
      </c>
      <c r="G8" s="32">
        <v>1.3420372456755911</v>
      </c>
      <c r="H8" s="32">
        <f t="shared" si="1"/>
        <v>1.2883089082519039</v>
      </c>
      <c r="I8" s="32">
        <v>3.09</v>
      </c>
      <c r="J8" s="32">
        <v>67.319999999999993</v>
      </c>
      <c r="K8" s="32">
        <v>63.315696649029981</v>
      </c>
      <c r="L8" s="32">
        <v>42.016806722689076</v>
      </c>
      <c r="M8" s="33">
        <v>88.83</v>
      </c>
      <c r="N8" s="33">
        <v>10.82</v>
      </c>
      <c r="O8" s="34">
        <v>0.43</v>
      </c>
    </row>
    <row r="9" spans="1:15" x14ac:dyDescent="0.25">
      <c r="A9" s="25">
        <v>1830</v>
      </c>
      <c r="B9" s="26" t="s">
        <v>20</v>
      </c>
      <c r="D9" s="27">
        <v>11.84</v>
      </c>
      <c r="E9" s="27">
        <f t="shared" si="0"/>
        <v>11.399562363238511</v>
      </c>
      <c r="F9" s="27">
        <v>8.6</v>
      </c>
      <c r="G9" s="27">
        <v>1.36243388243388</v>
      </c>
      <c r="H9" s="27">
        <f t="shared" si="1"/>
        <v>1.3117525345096437</v>
      </c>
      <c r="I9" s="27">
        <v>3.11</v>
      </c>
      <c r="J9" s="27">
        <v>59.07</v>
      </c>
      <c r="K9" s="27">
        <v>61.954144620811284</v>
      </c>
      <c r="L9" s="27">
        <v>48.543689320388346</v>
      </c>
      <c r="M9" s="28">
        <v>90.7</v>
      </c>
      <c r="N9" s="28">
        <v>9.02</v>
      </c>
      <c r="O9" s="29">
        <v>0.32</v>
      </c>
    </row>
    <row r="10" spans="1:15" x14ac:dyDescent="0.25">
      <c r="A10" s="30">
        <v>1831</v>
      </c>
      <c r="B10" s="31" t="s">
        <v>21</v>
      </c>
      <c r="D10" s="32">
        <v>12</v>
      </c>
      <c r="E10" s="32">
        <f t="shared" si="0"/>
        <v>11.532161188162062</v>
      </c>
      <c r="F10" s="32">
        <v>8.43</v>
      </c>
      <c r="G10" s="32">
        <v>1.4650676057273928</v>
      </c>
      <c r="H10" s="32">
        <f t="shared" si="1"/>
        <v>1.4079496484002465</v>
      </c>
      <c r="I10" s="32">
        <v>3.06</v>
      </c>
      <c r="J10" s="32">
        <v>66.7</v>
      </c>
      <c r="K10" s="32">
        <v>61.931569664902995</v>
      </c>
      <c r="L10" s="32">
        <v>44.642857142857146</v>
      </c>
      <c r="M10" s="33">
        <v>90.78</v>
      </c>
      <c r="N10" s="33">
        <v>8.8699999999999992</v>
      </c>
      <c r="O10" s="34">
        <v>0.3</v>
      </c>
    </row>
    <row r="11" spans="1:15" x14ac:dyDescent="0.25">
      <c r="A11" s="25">
        <v>1834</v>
      </c>
      <c r="B11" s="26" t="s">
        <v>22</v>
      </c>
      <c r="D11" s="27">
        <v>12.734999999999999</v>
      </c>
      <c r="E11" s="27">
        <f t="shared" si="0"/>
        <v>12.255905511811022</v>
      </c>
      <c r="F11" s="27">
        <v>8.56</v>
      </c>
      <c r="G11" s="27">
        <v>1.3390341718888501</v>
      </c>
      <c r="H11" s="27">
        <f t="shared" si="1"/>
        <v>1.2886593080295146</v>
      </c>
      <c r="I11" s="27">
        <v>3</v>
      </c>
      <c r="J11" s="27">
        <v>70.150000000000006</v>
      </c>
      <c r="K11" s="27">
        <v>63.599294532627859</v>
      </c>
      <c r="L11" s="27">
        <v>43.668122270742359</v>
      </c>
      <c r="M11" s="28">
        <v>89.54</v>
      </c>
      <c r="N11" s="28">
        <v>9.92</v>
      </c>
      <c r="O11" s="29">
        <v>0.44</v>
      </c>
    </row>
    <row r="12" spans="1:15" x14ac:dyDescent="0.25">
      <c r="A12" s="30">
        <v>1835</v>
      </c>
      <c r="B12" s="31" t="s">
        <v>34</v>
      </c>
      <c r="D12" s="32">
        <v>11.968999999999999</v>
      </c>
      <c r="E12" s="32">
        <f t="shared" si="0"/>
        <v>11.551568326387365</v>
      </c>
      <c r="F12" s="32">
        <v>8.82</v>
      </c>
      <c r="G12" s="32">
        <v>1.4539053331594434</v>
      </c>
      <c r="H12" s="32">
        <f t="shared" si="1"/>
        <v>1.4031988299849858</v>
      </c>
      <c r="I12" s="32">
        <v>3.06</v>
      </c>
      <c r="J12" s="32">
        <v>56</v>
      </c>
      <c r="K12" s="32">
        <v>62.542504409171073</v>
      </c>
      <c r="L12" s="32">
        <v>44.843049327354258</v>
      </c>
      <c r="M12" s="33">
        <v>93.51</v>
      </c>
      <c r="N12" s="33">
        <v>6.32</v>
      </c>
      <c r="O12" s="34">
        <v>0.21</v>
      </c>
    </row>
    <row r="13" spans="1:15" x14ac:dyDescent="0.25">
      <c r="A13" s="25">
        <v>1838</v>
      </c>
      <c r="B13" s="26" t="s">
        <v>23</v>
      </c>
      <c r="D13" s="27">
        <v>13.56</v>
      </c>
      <c r="E13" s="27">
        <f t="shared" si="0"/>
        <v>13.00861223154911</v>
      </c>
      <c r="F13" s="27">
        <v>8.27</v>
      </c>
      <c r="G13" s="27">
        <v>1.3516639677451536</v>
      </c>
      <c r="H13" s="27">
        <f t="shared" si="1"/>
        <v>1.2967015061765346</v>
      </c>
      <c r="I13" s="27">
        <v>3.06</v>
      </c>
      <c r="J13" s="27">
        <v>67.97</v>
      </c>
      <c r="K13" s="27">
        <v>64.155202821889503</v>
      </c>
      <c r="L13" s="27">
        <v>42.553191489361701</v>
      </c>
      <c r="M13" s="28">
        <v>92.02</v>
      </c>
      <c r="N13" s="28">
        <v>7.62</v>
      </c>
      <c r="O13" s="29">
        <v>0.38</v>
      </c>
    </row>
    <row r="14" spans="1:15" x14ac:dyDescent="0.25">
      <c r="A14" s="30">
        <v>1842</v>
      </c>
      <c r="B14" s="31" t="s">
        <v>24</v>
      </c>
      <c r="D14" s="32">
        <v>11.63</v>
      </c>
      <c r="E14" s="32">
        <f t="shared" si="0"/>
        <v>11.163176265270506</v>
      </c>
      <c r="F14" s="32">
        <v>8.32</v>
      </c>
      <c r="G14" s="32">
        <v>1.3479052823315472</v>
      </c>
      <c r="H14" s="32">
        <f t="shared" si="1"/>
        <v>1.2938008818191116</v>
      </c>
      <c r="I14" s="32">
        <v>3.01</v>
      </c>
      <c r="J14" s="32">
        <v>66.52</v>
      </c>
      <c r="K14" s="32">
        <v>63.358024691358025</v>
      </c>
      <c r="L14" s="32">
        <v>42.553191489361701</v>
      </c>
      <c r="M14" s="33">
        <v>90.59</v>
      </c>
      <c r="N14" s="33">
        <v>9.19</v>
      </c>
      <c r="O14" s="34">
        <v>0.2</v>
      </c>
    </row>
    <row r="15" spans="1:15" x14ac:dyDescent="0.25">
      <c r="A15" s="25">
        <v>1478</v>
      </c>
      <c r="B15" s="26" t="s">
        <v>25</v>
      </c>
      <c r="D15" s="27">
        <v>11.324</v>
      </c>
      <c r="E15" s="27">
        <f t="shared" si="0"/>
        <v>10.983269040008818</v>
      </c>
      <c r="F15" s="27">
        <v>9.27</v>
      </c>
      <c r="G15" s="27">
        <v>1.2891951597480198</v>
      </c>
      <c r="H15" s="27">
        <f t="shared" si="1"/>
        <v>1.2504042109316185</v>
      </c>
      <c r="I15" s="27">
        <v>2.91</v>
      </c>
      <c r="J15" s="27">
        <v>57.73</v>
      </c>
      <c r="K15" s="27">
        <v>62.092416225749552</v>
      </c>
      <c r="L15" s="27">
        <v>44.444444444444443</v>
      </c>
      <c r="M15" s="28">
        <v>87.51</v>
      </c>
      <c r="N15" s="28">
        <v>11.79</v>
      </c>
      <c r="O15" s="29">
        <v>0.65</v>
      </c>
    </row>
    <row r="16" spans="1:15" x14ac:dyDescent="0.25">
      <c r="A16" s="30">
        <v>1657</v>
      </c>
      <c r="B16" s="31" t="s">
        <v>26</v>
      </c>
      <c r="D16" s="32">
        <v>13.232999999999999</v>
      </c>
      <c r="E16" s="32">
        <f t="shared" si="0"/>
        <v>12.689375612945407</v>
      </c>
      <c r="F16" s="32">
        <v>8.23</v>
      </c>
      <c r="G16" s="32">
        <v>1.3307485049614898</v>
      </c>
      <c r="H16" s="32">
        <f t="shared" si="1"/>
        <v>1.2760800744972334</v>
      </c>
      <c r="I16" s="32">
        <v>3</v>
      </c>
      <c r="J16" s="32">
        <v>63.94</v>
      </c>
      <c r="K16" s="32">
        <v>63.604938271604937</v>
      </c>
      <c r="L16" s="32">
        <v>41.666666666666664</v>
      </c>
      <c r="M16" s="33">
        <v>88.53</v>
      </c>
      <c r="N16" s="33">
        <v>11.12</v>
      </c>
      <c r="O16" s="34">
        <v>0.26</v>
      </c>
    </row>
    <row r="17" spans="1:15" x14ac:dyDescent="0.25">
      <c r="A17" s="25"/>
      <c r="B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9"/>
    </row>
    <row r="18" spans="1:15" s="36" customFormat="1" x14ac:dyDescent="0.25">
      <c r="A18" s="37"/>
      <c r="B18" s="38" t="s">
        <v>27</v>
      </c>
      <c r="D18" s="39">
        <f>AVERAGE(D7:D16)</f>
        <v>12.271100000000001</v>
      </c>
      <c r="E18" s="39">
        <f t="shared" ref="E18:O18" si="2">AVERAGE(E7:E16)</f>
        <v>11.809921667014976</v>
      </c>
      <c r="F18" s="39">
        <f t="shared" si="2"/>
        <v>8.5759999999999987</v>
      </c>
      <c r="G18" s="39">
        <f t="shared" si="2"/>
        <v>1.356967332576168</v>
      </c>
      <c r="H18" s="39">
        <f t="shared" si="2"/>
        <v>1.3061129880243785</v>
      </c>
      <c r="I18" s="39">
        <f t="shared" si="2"/>
        <v>3.0379999999999998</v>
      </c>
      <c r="J18" s="39">
        <f t="shared" si="2"/>
        <v>63.263000000000012</v>
      </c>
      <c r="K18" s="39">
        <f t="shared" si="2"/>
        <v>62.959294532629869</v>
      </c>
      <c r="L18" s="39">
        <f t="shared" si="2"/>
        <v>44.371250667874378</v>
      </c>
      <c r="M18" s="40">
        <f t="shared" si="2"/>
        <v>90.501000000000005</v>
      </c>
      <c r="N18" s="40">
        <f t="shared" si="2"/>
        <v>9.1979999999999986</v>
      </c>
      <c r="O18" s="41">
        <f t="shared" si="2"/>
        <v>0.35899999999999999</v>
      </c>
    </row>
    <row r="19" spans="1:15" s="36" customFormat="1" x14ac:dyDescent="0.25">
      <c r="A19" s="43"/>
      <c r="B19" s="44" t="s">
        <v>28</v>
      </c>
      <c r="D19" s="42">
        <f>STDEV(D7:D16)</f>
        <v>0.7646058461717381</v>
      </c>
      <c r="E19" s="42">
        <f t="shared" ref="E19:O19" si="3">STDEV(E7:E16)</f>
        <v>0.70507443369716594</v>
      </c>
      <c r="F19" s="42">
        <f t="shared" si="3"/>
        <v>0.33797435800170783</v>
      </c>
      <c r="G19" s="42">
        <f t="shared" si="3"/>
        <v>5.948688758873192E-2</v>
      </c>
      <c r="H19" s="42">
        <f t="shared" si="3"/>
        <v>5.6292349674620948E-2</v>
      </c>
      <c r="I19" s="42">
        <f t="shared" si="3"/>
        <v>5.8840651102976566E-2</v>
      </c>
      <c r="J19" s="42">
        <f t="shared" si="3"/>
        <v>5.2309847171551862</v>
      </c>
      <c r="K19" s="42">
        <f t="shared" si="3"/>
        <v>0.78462835377476281</v>
      </c>
      <c r="L19" s="42">
        <f t="shared" si="3"/>
        <v>2.5191618232879529</v>
      </c>
      <c r="M19" s="45">
        <f t="shared" si="3"/>
        <v>1.9515945047860501</v>
      </c>
      <c r="N19" s="45">
        <f t="shared" si="3"/>
        <v>1.7651427389559504</v>
      </c>
      <c r="O19" s="46">
        <f t="shared" si="3"/>
        <v>0.13362052403895319</v>
      </c>
    </row>
    <row r="20" spans="1:15" x14ac:dyDescent="0.25">
      <c r="A20" s="47"/>
      <c r="B20" s="35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4"/>
    </row>
    <row r="21" spans="1:15" x14ac:dyDescent="0.25">
      <c r="A21" s="48" t="s">
        <v>29</v>
      </c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9"/>
    </row>
    <row r="22" spans="1:15" x14ac:dyDescent="0.25">
      <c r="A22" s="30">
        <v>1840</v>
      </c>
      <c r="B22" s="31" t="s">
        <v>18</v>
      </c>
      <c r="D22" s="32">
        <v>8.6267999999999994</v>
      </c>
      <c r="E22" s="32">
        <f t="shared" ref="E22:E30" si="4">88/(100-$F22)*D22</f>
        <v>8.3672258348947413</v>
      </c>
      <c r="F22" s="32">
        <v>9.27</v>
      </c>
      <c r="G22" s="32">
        <v>1.8157473629209324</v>
      </c>
      <c r="H22" s="32">
        <f t="shared" ref="H22:H30" si="5">88/(100-$F22)*G22</f>
        <v>1.7611128396014775</v>
      </c>
      <c r="I22" s="32">
        <v>3.23</v>
      </c>
      <c r="J22" s="32">
        <v>41.07</v>
      </c>
      <c r="K22" s="32">
        <v>62.764021164021159</v>
      </c>
      <c r="L22" s="32">
        <v>50.251256281407038</v>
      </c>
      <c r="M22" s="33">
        <v>97.88</v>
      </c>
      <c r="N22" s="33">
        <v>2</v>
      </c>
      <c r="O22" s="34">
        <v>0.15</v>
      </c>
    </row>
    <row r="23" spans="1:15" x14ac:dyDescent="0.25">
      <c r="A23" s="25">
        <v>1841</v>
      </c>
      <c r="B23" s="26" t="s">
        <v>19</v>
      </c>
      <c r="D23" s="27">
        <v>8.1427999999999994</v>
      </c>
      <c r="E23" s="27">
        <f t="shared" si="4"/>
        <v>7.8847535211267603</v>
      </c>
      <c r="F23" s="27">
        <v>9.1199999999999992</v>
      </c>
      <c r="G23" s="27">
        <v>1.7763029474917253</v>
      </c>
      <c r="H23" s="27">
        <f t="shared" si="5"/>
        <v>1.7200116569021988</v>
      </c>
      <c r="I23" s="27">
        <v>3.1</v>
      </c>
      <c r="J23" s="27">
        <v>57.46</v>
      </c>
      <c r="K23" s="27">
        <v>63.782716049382714</v>
      </c>
      <c r="L23" s="27">
        <v>44.444444444444443</v>
      </c>
      <c r="M23" s="28">
        <v>93.88</v>
      </c>
      <c r="N23" s="28">
        <v>5.87</v>
      </c>
      <c r="O23" s="29">
        <v>0.27</v>
      </c>
    </row>
    <row r="24" spans="1:15" x14ac:dyDescent="0.25">
      <c r="A24" s="30">
        <v>1830</v>
      </c>
      <c r="B24" s="31" t="s">
        <v>20</v>
      </c>
      <c r="D24" s="32">
        <v>8.5124999999999993</v>
      </c>
      <c r="E24" s="32">
        <f t="shared" si="4"/>
        <v>8.2409240924092391</v>
      </c>
      <c r="F24" s="32">
        <v>9.1</v>
      </c>
      <c r="G24" s="32">
        <v>1.7380589513278455</v>
      </c>
      <c r="H24" s="32">
        <f t="shared" si="5"/>
        <v>1.682609325817936</v>
      </c>
      <c r="I24" s="32">
        <v>3.04</v>
      </c>
      <c r="J24" s="32">
        <v>43.84</v>
      </c>
      <c r="K24" s="32">
        <v>61.917460317460311</v>
      </c>
      <c r="L24" s="32">
        <v>43.478260889565199</v>
      </c>
      <c r="M24" s="33">
        <v>89.87</v>
      </c>
      <c r="N24" s="33">
        <v>9.83</v>
      </c>
      <c r="O24" s="34">
        <v>0.31</v>
      </c>
    </row>
    <row r="25" spans="1:15" x14ac:dyDescent="0.25">
      <c r="A25" s="25">
        <v>1831</v>
      </c>
      <c r="B25" s="26" t="s">
        <v>21</v>
      </c>
      <c r="D25" s="27">
        <v>9.7625999999999991</v>
      </c>
      <c r="E25" s="27">
        <f t="shared" si="4"/>
        <v>9.4386816084377045</v>
      </c>
      <c r="F25" s="27">
        <v>8.98</v>
      </c>
      <c r="G25" s="27">
        <v>1.8298714144410997</v>
      </c>
      <c r="H25" s="27">
        <f t="shared" si="5"/>
        <v>1.7691571574468994</v>
      </c>
      <c r="I25" s="27">
        <v>3.02</v>
      </c>
      <c r="J25" s="27">
        <v>62.29</v>
      </c>
      <c r="K25" s="27">
        <v>63.345326278859602</v>
      </c>
      <c r="L25" s="27">
        <v>40</v>
      </c>
      <c r="M25" s="28">
        <v>93.05</v>
      </c>
      <c r="N25" s="28">
        <v>6.88</v>
      </c>
      <c r="O25" s="29">
        <v>0.16</v>
      </c>
    </row>
    <row r="26" spans="1:15" ht="14.25" customHeight="1" x14ac:dyDescent="0.25">
      <c r="A26" s="30">
        <v>1834</v>
      </c>
      <c r="B26" s="31" t="s">
        <v>22</v>
      </c>
      <c r="D26" s="32">
        <v>9.7334999999999994</v>
      </c>
      <c r="E26" s="32">
        <f t="shared" si="4"/>
        <v>9.4208974923009237</v>
      </c>
      <c r="F26" s="32">
        <v>9.08</v>
      </c>
      <c r="G26" s="32">
        <v>1.8184227087542628</v>
      </c>
      <c r="H26" s="32">
        <f t="shared" si="5"/>
        <v>1.7600219794365941</v>
      </c>
      <c r="I26" s="32">
        <v>3.15</v>
      </c>
      <c r="J26" s="32">
        <v>65.88</v>
      </c>
      <c r="K26" s="32">
        <v>63.603527336880703</v>
      </c>
      <c r="L26" s="32">
        <v>43.478260889565199</v>
      </c>
      <c r="M26" s="33">
        <v>94.73</v>
      </c>
      <c r="N26" s="33">
        <v>5.14</v>
      </c>
      <c r="O26" s="34">
        <v>0.21</v>
      </c>
    </row>
    <row r="27" spans="1:15" x14ac:dyDescent="0.25">
      <c r="A27" s="25">
        <v>1835</v>
      </c>
      <c r="B27" s="26" t="s">
        <v>34</v>
      </c>
      <c r="D27" s="27">
        <v>8.979099999999999</v>
      </c>
      <c r="E27" s="27">
        <f t="shared" si="4"/>
        <v>8.6974221243808465</v>
      </c>
      <c r="F27" s="27">
        <v>9.15</v>
      </c>
      <c r="G27" s="27">
        <v>1.8088347724621201</v>
      </c>
      <c r="H27" s="27">
        <f t="shared" si="5"/>
        <v>1.7520909188405787</v>
      </c>
      <c r="I27" s="27">
        <v>3.13</v>
      </c>
      <c r="J27" s="27">
        <v>49.84</v>
      </c>
      <c r="K27" s="27">
        <v>63.585185185185189</v>
      </c>
      <c r="L27" s="27">
        <v>45.248888778280502</v>
      </c>
      <c r="M27" s="28">
        <v>96</v>
      </c>
      <c r="N27" s="28">
        <v>4.26</v>
      </c>
      <c r="O27" s="29">
        <v>0.45999999999999996</v>
      </c>
    </row>
    <row r="28" spans="1:15" x14ac:dyDescent="0.25">
      <c r="A28" s="30">
        <v>1842</v>
      </c>
      <c r="B28" s="31" t="s">
        <v>24</v>
      </c>
      <c r="D28" s="32">
        <v>7.8205999999999998</v>
      </c>
      <c r="E28" s="32">
        <f t="shared" si="4"/>
        <v>7.593653315679135</v>
      </c>
      <c r="F28" s="32">
        <v>9.3699999999999992</v>
      </c>
      <c r="G28" s="32">
        <v>1.7924245951248288</v>
      </c>
      <c r="H28" s="32">
        <f t="shared" si="5"/>
        <v>1.7404100669864828</v>
      </c>
      <c r="I28" s="32">
        <v>3.06</v>
      </c>
      <c r="J28" s="32">
        <v>57.68</v>
      </c>
      <c r="K28" s="32">
        <v>64.105820105820101</v>
      </c>
      <c r="L28" s="32">
        <v>41.841004184100413</v>
      </c>
      <c r="M28" s="33">
        <v>91.72</v>
      </c>
      <c r="N28" s="33">
        <v>7.94</v>
      </c>
      <c r="O28" s="34">
        <v>0.34</v>
      </c>
    </row>
    <row r="29" spans="1:15" x14ac:dyDescent="0.25">
      <c r="A29" s="25">
        <v>1478</v>
      </c>
      <c r="B29" s="26" t="s">
        <v>25</v>
      </c>
      <c r="D29" s="27">
        <v>9.0296000000000003</v>
      </c>
      <c r="E29" s="27">
        <f t="shared" si="4"/>
        <v>8.7627348919276571</v>
      </c>
      <c r="F29" s="27">
        <v>9.32</v>
      </c>
      <c r="G29" s="27">
        <v>1.790985373619399</v>
      </c>
      <c r="H29" s="27">
        <f t="shared" si="5"/>
        <v>1.7380537370810223</v>
      </c>
      <c r="I29" s="27">
        <v>3.02</v>
      </c>
      <c r="J29" s="27">
        <v>46.88</v>
      </c>
      <c r="K29" s="27">
        <v>63.041975308841998</v>
      </c>
      <c r="L29" s="27">
        <v>41.666666666666664</v>
      </c>
      <c r="M29" s="28">
        <v>93.65</v>
      </c>
      <c r="N29" s="28">
        <v>5.78</v>
      </c>
      <c r="O29" s="29">
        <v>0</v>
      </c>
    </row>
    <row r="30" spans="1:15" x14ac:dyDescent="0.25">
      <c r="A30" s="30">
        <v>1657</v>
      </c>
      <c r="B30" s="31" t="s">
        <v>26</v>
      </c>
      <c r="D30" s="32">
        <v>9.2096999999999998</v>
      </c>
      <c r="E30" s="32">
        <f t="shared" si="4"/>
        <v>8.8953309186697389</v>
      </c>
      <c r="F30" s="32">
        <v>8.89</v>
      </c>
      <c r="G30" s="32">
        <v>1.7164446471028227</v>
      </c>
      <c r="H30" s="32">
        <f t="shared" si="5"/>
        <v>1.6578545598183339</v>
      </c>
      <c r="I30" s="32">
        <v>2.96</v>
      </c>
      <c r="J30" s="32">
        <v>64.53</v>
      </c>
      <c r="K30" s="32">
        <v>65.320634920634916</v>
      </c>
      <c r="L30" s="32">
        <v>37.174721189591082</v>
      </c>
      <c r="M30" s="33">
        <v>89.45</v>
      </c>
      <c r="N30" s="33">
        <v>10.34</v>
      </c>
      <c r="O30" s="34">
        <v>0.24</v>
      </c>
    </row>
    <row r="31" spans="1:15" ht="14.1" customHeight="1" x14ac:dyDescent="0.25">
      <c r="A31" s="25"/>
      <c r="B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8"/>
      <c r="O31" s="29"/>
    </row>
    <row r="32" spans="1:15" s="36" customFormat="1" x14ac:dyDescent="0.25">
      <c r="A32" s="37"/>
      <c r="B32" s="38" t="s">
        <v>27</v>
      </c>
      <c r="D32" s="39">
        <f>AVERAGE(D21:D30)</f>
        <v>8.8685777777777766</v>
      </c>
      <c r="E32" s="39">
        <f t="shared" ref="E32:O32" si="6">AVERAGE(E21:E30)</f>
        <v>8.5890693110918619</v>
      </c>
      <c r="F32" s="39">
        <f t="shared" si="6"/>
        <v>9.1422222222222214</v>
      </c>
      <c r="G32" s="39">
        <f t="shared" si="6"/>
        <v>1.7874547525827817</v>
      </c>
      <c r="H32" s="39">
        <f t="shared" si="6"/>
        <v>1.7312580268812807</v>
      </c>
      <c r="I32" s="39">
        <f t="shared" si="6"/>
        <v>3.0788888888888888</v>
      </c>
      <c r="J32" s="39">
        <f t="shared" si="6"/>
        <v>54.385555555555555</v>
      </c>
      <c r="K32" s="39">
        <f t="shared" si="6"/>
        <v>63.496296296342962</v>
      </c>
      <c r="L32" s="39">
        <f t="shared" si="6"/>
        <v>43.064833702624504</v>
      </c>
      <c r="M32" s="40">
        <f t="shared" si="6"/>
        <v>93.358888888888899</v>
      </c>
      <c r="N32" s="40">
        <f t="shared" si="6"/>
        <v>6.448888888888888</v>
      </c>
      <c r="O32" s="41">
        <f t="shared" si="6"/>
        <v>0.23777777777777778</v>
      </c>
    </row>
    <row r="33" spans="1:15" s="36" customFormat="1" x14ac:dyDescent="0.25">
      <c r="A33" s="43"/>
      <c r="B33" s="44" t="s">
        <v>28</v>
      </c>
      <c r="D33" s="42">
        <f>STDEV(D21:D30)</f>
        <v>0.66258325472686397</v>
      </c>
      <c r="E33" s="42">
        <f t="shared" ref="E33:O33" si="7">STDEV(E21:E30)</f>
        <v>0.63312802559851411</v>
      </c>
      <c r="F33" s="42">
        <f t="shared" si="7"/>
        <v>0.15650701084757945</v>
      </c>
      <c r="G33" s="42">
        <f t="shared" si="7"/>
        <v>3.8176681693323791E-2</v>
      </c>
      <c r="H33" s="42">
        <f t="shared" si="7"/>
        <v>3.8079219626825721E-2</v>
      </c>
      <c r="I33" s="42">
        <f t="shared" si="7"/>
        <v>8.2073815014967522E-2</v>
      </c>
      <c r="J33" s="42">
        <f t="shared" si="7"/>
        <v>9.2420643136573073</v>
      </c>
      <c r="K33" s="42">
        <f t="shared" si="7"/>
        <v>0.93936921118926786</v>
      </c>
      <c r="L33" s="42">
        <f t="shared" si="7"/>
        <v>3.6434735610895483</v>
      </c>
      <c r="M33" s="45">
        <f t="shared" si="7"/>
        <v>2.7359936240991316</v>
      </c>
      <c r="N33" s="45">
        <f t="shared" si="7"/>
        <v>2.6472034510235742</v>
      </c>
      <c r="O33" s="46">
        <f t="shared" si="7"/>
        <v>0.13093679560934898</v>
      </c>
    </row>
    <row r="34" spans="1:15" x14ac:dyDescent="0.25">
      <c r="A34" s="47"/>
      <c r="B34" s="35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33"/>
      <c r="O34" s="34"/>
    </row>
    <row r="35" spans="1:15" x14ac:dyDescent="0.25">
      <c r="A35" s="48" t="s">
        <v>30</v>
      </c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9"/>
    </row>
    <row r="36" spans="1:15" x14ac:dyDescent="0.25">
      <c r="A36" s="30">
        <v>1840</v>
      </c>
      <c r="B36" s="31" t="s">
        <v>18</v>
      </c>
      <c r="D36" s="32">
        <v>12.794</v>
      </c>
      <c r="E36" s="61">
        <f t="shared" ref="E36:E45" si="8">88/(100-$F36)*D36</f>
        <v>12.307302142544819</v>
      </c>
      <c r="F36" s="32">
        <v>8.52</v>
      </c>
      <c r="G36" s="32">
        <v>1.8492415089273555</v>
      </c>
      <c r="H36" s="32">
        <f t="shared" ref="H36:H45" si="9">88/(100-$F36)*G36</f>
        <v>1.7788943242851694</v>
      </c>
      <c r="I36" s="32">
        <v>3.26</v>
      </c>
      <c r="J36" s="32">
        <v>54.99</v>
      </c>
      <c r="K36" s="32">
        <v>63.630335097001762</v>
      </c>
      <c r="L36" s="32">
        <v>56.818181818181813</v>
      </c>
      <c r="M36" s="33">
        <v>92.64</v>
      </c>
      <c r="N36" s="33">
        <v>7.07</v>
      </c>
      <c r="O36" s="34">
        <v>0.41</v>
      </c>
    </row>
    <row r="37" spans="1:15" x14ac:dyDescent="0.25">
      <c r="A37" s="25">
        <v>1841</v>
      </c>
      <c r="B37" s="26" t="s">
        <v>19</v>
      </c>
      <c r="D37" s="27">
        <v>10.603999999999999</v>
      </c>
      <c r="E37" s="62">
        <f t="shared" si="8"/>
        <v>10.192812670671763</v>
      </c>
      <c r="F37" s="27">
        <v>8.4499999999999993</v>
      </c>
      <c r="G37" s="27">
        <v>1.4501976019827891</v>
      </c>
      <c r="H37" s="27">
        <f t="shared" si="9"/>
        <v>1.3939638336918128</v>
      </c>
      <c r="I37" s="27">
        <v>3.11</v>
      </c>
      <c r="J37" s="27">
        <v>73.790000000000006</v>
      </c>
      <c r="K37" s="27">
        <v>64.568806701940005</v>
      </c>
      <c r="L37" s="27">
        <v>46.082949308755765</v>
      </c>
      <c r="M37" s="28">
        <v>93.36</v>
      </c>
      <c r="N37" s="28">
        <v>6.53</v>
      </c>
      <c r="O37" s="29">
        <v>0.16</v>
      </c>
    </row>
    <row r="38" spans="1:15" x14ac:dyDescent="0.25">
      <c r="A38" s="30">
        <v>1830</v>
      </c>
      <c r="B38" s="31" t="s">
        <v>20</v>
      </c>
      <c r="D38" s="32">
        <v>12.08</v>
      </c>
      <c r="E38" s="63">
        <f t="shared" si="8"/>
        <v>11.681758241758242</v>
      </c>
      <c r="F38" s="32">
        <v>9</v>
      </c>
      <c r="G38" s="32">
        <v>1.2942557214579073</v>
      </c>
      <c r="H38" s="32">
        <f t="shared" si="9"/>
        <v>1.2515879504208336</v>
      </c>
      <c r="I38" s="32">
        <v>3.01</v>
      </c>
      <c r="J38" s="32">
        <v>64.25</v>
      </c>
      <c r="K38" s="32">
        <v>63.492063492063487</v>
      </c>
      <c r="L38" s="32">
        <v>45.076923076923102</v>
      </c>
      <c r="M38" s="33">
        <v>89.61</v>
      </c>
      <c r="N38" s="33">
        <v>9.94</v>
      </c>
      <c r="O38" s="34">
        <v>0.47</v>
      </c>
    </row>
    <row r="39" spans="1:15" x14ac:dyDescent="0.25">
      <c r="A39" s="25">
        <v>1831</v>
      </c>
      <c r="B39" s="26" t="s">
        <v>21</v>
      </c>
      <c r="D39" s="27">
        <v>9.8546999999999993</v>
      </c>
      <c r="E39" s="62">
        <f t="shared" si="8"/>
        <v>9.5037106849315069</v>
      </c>
      <c r="F39" s="27">
        <v>8.75</v>
      </c>
      <c r="G39" s="27">
        <v>1.5467203489347137</v>
      </c>
      <c r="H39" s="27">
        <f t="shared" si="9"/>
        <v>1.4916316789726554</v>
      </c>
      <c r="I39" s="27">
        <v>3.05</v>
      </c>
      <c r="J39" s="27">
        <v>72.09</v>
      </c>
      <c r="K39" s="27">
        <v>63.991534391534394</v>
      </c>
      <c r="L39" s="27">
        <v>43.668122270742359</v>
      </c>
      <c r="M39" s="28">
        <v>93.52</v>
      </c>
      <c r="N39" s="28">
        <v>6.42</v>
      </c>
      <c r="O39" s="29">
        <v>0.14000000000000001</v>
      </c>
    </row>
    <row r="40" spans="1:15" x14ac:dyDescent="0.25">
      <c r="A40" s="30">
        <v>1834</v>
      </c>
      <c r="B40" s="31" t="s">
        <v>22</v>
      </c>
      <c r="D40" s="32">
        <v>9.9048999999999996</v>
      </c>
      <c r="E40" s="63">
        <f t="shared" si="8"/>
        <v>9.5448007008322389</v>
      </c>
      <c r="F40" s="32">
        <v>8.68</v>
      </c>
      <c r="G40" s="32">
        <v>1.4399623187430517</v>
      </c>
      <c r="H40" s="32">
        <f t="shared" si="9"/>
        <v>1.3876115204707464</v>
      </c>
      <c r="I40" s="32">
        <v>3.08</v>
      </c>
      <c r="J40" s="32">
        <v>69.16</v>
      </c>
      <c r="K40" s="32">
        <v>65.062433882433893</v>
      </c>
      <c r="L40" s="32">
        <v>46.511627906976742</v>
      </c>
      <c r="M40" s="33">
        <v>94.55</v>
      </c>
      <c r="N40" s="33">
        <v>5.39</v>
      </c>
      <c r="O40" s="34">
        <v>0.14000000000000001</v>
      </c>
    </row>
    <row r="41" spans="1:15" x14ac:dyDescent="0.25">
      <c r="A41" s="25">
        <v>1835</v>
      </c>
      <c r="B41" s="26" t="s">
        <v>34</v>
      </c>
      <c r="D41" s="27">
        <v>12.263</v>
      </c>
      <c r="E41" s="62">
        <f t="shared" si="8"/>
        <v>11.843107989464443</v>
      </c>
      <c r="F41" s="27">
        <v>8.8800000000000008</v>
      </c>
      <c r="G41" s="27">
        <v>1.3532599770077156</v>
      </c>
      <c r="H41" s="27">
        <f t="shared" si="9"/>
        <v>1.3069235950030615</v>
      </c>
      <c r="I41" s="27">
        <v>3.18</v>
      </c>
      <c r="J41" s="27">
        <v>55.71</v>
      </c>
      <c r="K41" s="27">
        <v>63.988712522045851</v>
      </c>
      <c r="L41" s="27">
        <v>50.505050505050505</v>
      </c>
      <c r="M41" s="28">
        <v>96.57</v>
      </c>
      <c r="N41" s="28">
        <v>3.34</v>
      </c>
      <c r="O41" s="29">
        <v>7.0000000000000007E-2</v>
      </c>
    </row>
    <row r="42" spans="1:15" x14ac:dyDescent="0.25">
      <c r="A42" s="30">
        <v>1838</v>
      </c>
      <c r="B42" s="31" t="s">
        <v>23</v>
      </c>
      <c r="D42" s="32">
        <v>14.061999999999999</v>
      </c>
      <c r="E42" s="63">
        <f t="shared" si="8"/>
        <v>13.543351209368501</v>
      </c>
      <c r="F42" s="32">
        <v>8.6300000000000008</v>
      </c>
      <c r="G42" s="32">
        <v>1.5047650894499818</v>
      </c>
      <c r="H42" s="32">
        <f t="shared" si="9"/>
        <v>1.4492648338798115</v>
      </c>
      <c r="I42" s="32">
        <v>3.06</v>
      </c>
      <c r="J42" s="32">
        <v>72.819999999999993</v>
      </c>
      <c r="K42" s="32">
        <v>64.613756613756607</v>
      </c>
      <c r="L42" s="32">
        <v>45.662100456621005</v>
      </c>
      <c r="M42" s="33">
        <v>92</v>
      </c>
      <c r="N42" s="33">
        <v>8.49</v>
      </c>
      <c r="O42" s="34">
        <v>0.22</v>
      </c>
    </row>
    <row r="43" spans="1:15" x14ac:dyDescent="0.25">
      <c r="A43" s="25">
        <v>1842</v>
      </c>
      <c r="B43" s="26" t="s">
        <v>24</v>
      </c>
      <c r="D43" s="27">
        <v>12.305999999999999</v>
      </c>
      <c r="E43" s="62">
        <f t="shared" si="8"/>
        <v>11.866403681788295</v>
      </c>
      <c r="F43" s="27">
        <v>8.74</v>
      </c>
      <c r="G43" s="27">
        <v>1.3369159184743704</v>
      </c>
      <c r="H43" s="27">
        <f t="shared" si="9"/>
        <v>1.2891584574374817</v>
      </c>
      <c r="I43" s="27">
        <v>3.17</v>
      </c>
      <c r="J43" s="27">
        <v>69.42</v>
      </c>
      <c r="K43" s="27">
        <v>64.268077601410937</v>
      </c>
      <c r="L43" s="27">
        <v>48.780487804878049</v>
      </c>
      <c r="M43" s="28">
        <v>93</v>
      </c>
      <c r="N43" s="28">
        <v>7.35</v>
      </c>
      <c r="O43" s="29">
        <v>0.21</v>
      </c>
    </row>
    <row r="44" spans="1:15" x14ac:dyDescent="0.25">
      <c r="A44" s="30">
        <v>1478</v>
      </c>
      <c r="B44" s="31" t="s">
        <v>25</v>
      </c>
      <c r="D44" s="32">
        <v>9.6364000000000001</v>
      </c>
      <c r="E44" s="63">
        <f t="shared" si="8"/>
        <v>9.32896809680968</v>
      </c>
      <c r="F44" s="32">
        <v>9.1</v>
      </c>
      <c r="G44" s="32">
        <v>1.3918769150531312</v>
      </c>
      <c r="H44" s="32">
        <f t="shared" si="9"/>
        <v>1.347471600931524</v>
      </c>
      <c r="I44" s="32">
        <v>2.97</v>
      </c>
      <c r="J44" s="32">
        <v>57.99</v>
      </c>
      <c r="K44" s="32">
        <v>63.377777777777773</v>
      </c>
      <c r="L44" s="32">
        <v>45.662100456621005</v>
      </c>
      <c r="M44" s="33">
        <v>89</v>
      </c>
      <c r="N44" s="33">
        <v>9.7100000000000009</v>
      </c>
      <c r="O44" s="34">
        <v>0.9</v>
      </c>
    </row>
    <row r="45" spans="1:15" x14ac:dyDescent="0.25">
      <c r="A45" s="25">
        <v>1657</v>
      </c>
      <c r="B45" s="26" t="s">
        <v>26</v>
      </c>
      <c r="D45" s="27">
        <v>12.154</v>
      </c>
      <c r="E45" s="62">
        <f t="shared" si="8"/>
        <v>11.772724270776004</v>
      </c>
      <c r="F45" s="27">
        <v>9.15</v>
      </c>
      <c r="G45" s="27">
        <v>1.5146493437624313</v>
      </c>
      <c r="H45" s="27">
        <f t="shared" si="9"/>
        <v>1.4671342019933293</v>
      </c>
      <c r="I45" s="27">
        <v>3.04</v>
      </c>
      <c r="J45" s="27">
        <v>67.55</v>
      </c>
      <c r="K45" s="27">
        <v>65.578835978835983</v>
      </c>
      <c r="L45" s="27">
        <v>45.045045045045043</v>
      </c>
      <c r="M45" s="28">
        <v>88.53</v>
      </c>
      <c r="N45" s="28">
        <v>11.31</v>
      </c>
      <c r="O45" s="29">
        <v>0.15</v>
      </c>
    </row>
    <row r="46" spans="1:15" x14ac:dyDescent="0.25">
      <c r="A46" s="30"/>
      <c r="B46" s="31"/>
      <c r="D46" s="32"/>
      <c r="E46" s="64"/>
      <c r="F46" s="32"/>
      <c r="G46" s="32"/>
      <c r="H46" s="32"/>
      <c r="I46" s="32"/>
      <c r="J46" s="32"/>
      <c r="K46" s="32"/>
      <c r="L46" s="32"/>
      <c r="M46" s="33"/>
      <c r="N46" s="33"/>
      <c r="O46" s="34"/>
    </row>
    <row r="47" spans="1:15" s="36" customFormat="1" x14ac:dyDescent="0.25">
      <c r="A47" s="43"/>
      <c r="B47" s="44" t="s">
        <v>27</v>
      </c>
      <c r="D47" s="42">
        <f>AVERAGE(D36:D45)</f>
        <v>11.565899999999999</v>
      </c>
      <c r="E47" s="65">
        <f t="shared" ref="E47:O47" si="10">AVERAGE(E36:E45)</f>
        <v>11.15849396889455</v>
      </c>
      <c r="F47" s="42">
        <f t="shared" si="10"/>
        <v>8.7900000000000009</v>
      </c>
      <c r="G47" s="42">
        <f t="shared" si="10"/>
        <v>1.4681844743793449</v>
      </c>
      <c r="H47" s="42">
        <f t="shared" si="10"/>
        <v>1.4163641997086427</v>
      </c>
      <c r="I47" s="42">
        <f t="shared" si="10"/>
        <v>3.093</v>
      </c>
      <c r="J47" s="42">
        <f t="shared" si="10"/>
        <v>65.776999999999987</v>
      </c>
      <c r="K47" s="42">
        <f t="shared" si="10"/>
        <v>64.257233405880058</v>
      </c>
      <c r="L47" s="42">
        <f t="shared" si="10"/>
        <v>47.381258864979543</v>
      </c>
      <c r="M47" s="45">
        <f t="shared" si="10"/>
        <v>92.277999999999992</v>
      </c>
      <c r="N47" s="45">
        <f t="shared" si="10"/>
        <v>7.5550000000000015</v>
      </c>
      <c r="O47" s="46">
        <f t="shared" si="10"/>
        <v>0.28700000000000003</v>
      </c>
    </row>
    <row r="48" spans="1:15" s="36" customFormat="1" x14ac:dyDescent="0.25">
      <c r="A48" s="37"/>
      <c r="B48" s="38" t="s">
        <v>28</v>
      </c>
      <c r="D48" s="39">
        <f>STDEV(D36:D45)</f>
        <v>1.4801632777801601</v>
      </c>
      <c r="E48" s="66">
        <f t="shared" ref="E48:O48" si="11">STDEV(E36:E45)</f>
        <v>1.4240099923845719</v>
      </c>
      <c r="F48" s="39">
        <f t="shared" si="11"/>
        <v>0.2376271589416217</v>
      </c>
      <c r="G48" s="39">
        <f t="shared" si="11"/>
        <v>0.15723394419796158</v>
      </c>
      <c r="H48" s="39">
        <f t="shared" si="11"/>
        <v>0.14986578135964473</v>
      </c>
      <c r="I48" s="39">
        <f t="shared" si="11"/>
        <v>8.7945690311944436E-2</v>
      </c>
      <c r="J48" s="39">
        <f t="shared" si="11"/>
        <v>7.1662682835010774</v>
      </c>
      <c r="K48" s="39">
        <f t="shared" si="11"/>
        <v>0.70819909325617947</v>
      </c>
      <c r="L48" s="39">
        <f t="shared" si="11"/>
        <v>3.8539957538824434</v>
      </c>
      <c r="M48" s="40">
        <f t="shared" si="11"/>
        <v>2.5590180408377985</v>
      </c>
      <c r="N48" s="40">
        <f t="shared" si="11"/>
        <v>2.3658695840829589</v>
      </c>
      <c r="O48" s="41">
        <f t="shared" si="11"/>
        <v>0.24944605295200273</v>
      </c>
    </row>
    <row r="49" spans="1:15" x14ac:dyDescent="0.25">
      <c r="A49" s="11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9"/>
    </row>
    <row r="50" spans="1:15" x14ac:dyDescent="0.25">
      <c r="A50" s="49" t="s">
        <v>31</v>
      </c>
      <c r="B50" s="35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3"/>
      <c r="O50" s="34"/>
    </row>
    <row r="51" spans="1:15" x14ac:dyDescent="0.25">
      <c r="A51" s="25">
        <v>1840</v>
      </c>
      <c r="B51" s="26" t="s">
        <v>18</v>
      </c>
      <c r="D51" s="27">
        <v>12.887</v>
      </c>
      <c r="E51" s="71">
        <f t="shared" ref="E51:E60" si="12">88/(100-$F51)*D51</f>
        <v>12.655902915829419</v>
      </c>
      <c r="F51" s="27">
        <v>10.393117935380559</v>
      </c>
      <c r="G51" s="27">
        <v>1.3791951911838261</v>
      </c>
      <c r="H51" s="27">
        <f t="shared" ref="H51:H60" si="13">88/(100-$F51)*G51</f>
        <v>1.3544626710329244</v>
      </c>
      <c r="I51" s="27">
        <v>3.1</v>
      </c>
      <c r="J51" s="27">
        <v>58.85</v>
      </c>
      <c r="K51" s="27">
        <v>61.736880670193997</v>
      </c>
      <c r="L51" s="27">
        <v>50.76</v>
      </c>
      <c r="M51" s="28">
        <v>96.36</v>
      </c>
      <c r="N51" s="28">
        <v>3.67</v>
      </c>
      <c r="O51" s="29">
        <v>0.06</v>
      </c>
    </row>
    <row r="52" spans="1:15" x14ac:dyDescent="0.25">
      <c r="A52" s="30">
        <v>1841</v>
      </c>
      <c r="B52" s="31" t="s">
        <v>19</v>
      </c>
      <c r="D52" s="32">
        <v>13.45</v>
      </c>
      <c r="E52" s="32">
        <f t="shared" si="12"/>
        <v>13.215271814887087</v>
      </c>
      <c r="F52" s="32">
        <v>10.436953807740295</v>
      </c>
      <c r="G52" s="32">
        <v>1.4266326834596348</v>
      </c>
      <c r="H52" s="32">
        <f t="shared" si="13"/>
        <v>1.4017352187301741</v>
      </c>
      <c r="I52" s="32">
        <v>3.04</v>
      </c>
      <c r="J52" s="32">
        <v>69.77</v>
      </c>
      <c r="K52" s="32">
        <v>63.542857142857144</v>
      </c>
      <c r="L52" s="32">
        <v>45.7</v>
      </c>
      <c r="M52" s="33">
        <v>93.32</v>
      </c>
      <c r="N52" s="33">
        <v>6.67</v>
      </c>
      <c r="O52" s="34">
        <v>0.06</v>
      </c>
    </row>
    <row r="53" spans="1:15" x14ac:dyDescent="0.25">
      <c r="A53" s="25">
        <v>1830</v>
      </c>
      <c r="B53" s="26" t="s">
        <v>20</v>
      </c>
      <c r="D53" s="50">
        <v>11</v>
      </c>
      <c r="E53" s="27">
        <f t="shared" si="12"/>
        <v>10.710710963455146</v>
      </c>
      <c r="F53" s="27">
        <v>9.6231797027473078</v>
      </c>
      <c r="G53" s="27">
        <v>1.4195741277616778</v>
      </c>
      <c r="H53" s="27">
        <f t="shared" si="13"/>
        <v>1.3822407430594799</v>
      </c>
      <c r="I53" s="27">
        <v>2.9</v>
      </c>
      <c r="J53" s="27">
        <v>61.78</v>
      </c>
      <c r="K53" s="27">
        <v>61.132980599647261</v>
      </c>
      <c r="L53" s="27">
        <v>43.859649122807014</v>
      </c>
      <c r="M53" s="28">
        <v>88.61</v>
      </c>
      <c r="N53" s="28">
        <v>12.87</v>
      </c>
      <c r="O53" s="29">
        <v>0.49</v>
      </c>
    </row>
    <row r="54" spans="1:15" x14ac:dyDescent="0.25">
      <c r="A54" s="30">
        <v>1831</v>
      </c>
      <c r="B54" s="31" t="s">
        <v>21</v>
      </c>
      <c r="D54" s="32">
        <v>13.4</v>
      </c>
      <c r="E54" s="32">
        <f t="shared" si="12"/>
        <v>13.181534554769732</v>
      </c>
      <c r="F54" s="32">
        <v>10.541523439446053</v>
      </c>
      <c r="G54" s="32">
        <v>1.5180835446416836</v>
      </c>
      <c r="H54" s="32">
        <f t="shared" si="13"/>
        <v>1.4933336343822143</v>
      </c>
      <c r="I54" s="32">
        <v>2.92</v>
      </c>
      <c r="J54" s="32">
        <v>79.44</v>
      </c>
      <c r="K54" s="32">
        <v>61.530884197530902</v>
      </c>
      <c r="L54" s="32">
        <v>41.49377593360996</v>
      </c>
      <c r="M54" s="33">
        <v>88.56</v>
      </c>
      <c r="N54" s="33">
        <v>11.05</v>
      </c>
      <c r="O54" s="34">
        <v>0.4</v>
      </c>
    </row>
    <row r="55" spans="1:15" x14ac:dyDescent="0.25">
      <c r="A55" s="25">
        <v>1834</v>
      </c>
      <c r="B55" s="26" t="s">
        <v>22</v>
      </c>
      <c r="D55" s="27">
        <v>13.2</v>
      </c>
      <c r="E55" s="27">
        <f t="shared" si="12"/>
        <v>12.925808365272449</v>
      </c>
      <c r="F55" s="27">
        <v>10.133280087855013</v>
      </c>
      <c r="G55" s="27">
        <v>1.5634875752636503</v>
      </c>
      <c r="H55" s="27">
        <f t="shared" si="13"/>
        <v>1.5310106651016993</v>
      </c>
      <c r="I55" s="27">
        <v>3.05</v>
      </c>
      <c r="J55" s="27">
        <v>72.23</v>
      </c>
      <c r="K55" s="27">
        <v>63.465255731922397</v>
      </c>
      <c r="L55" s="27">
        <v>42.735042735042732</v>
      </c>
      <c r="M55" s="28">
        <v>91.66</v>
      </c>
      <c r="N55" s="28">
        <v>8.18</v>
      </c>
      <c r="O55" s="29">
        <v>0.11</v>
      </c>
    </row>
    <row r="56" spans="1:15" x14ac:dyDescent="0.25">
      <c r="A56" s="30">
        <v>1835</v>
      </c>
      <c r="B56" s="31" t="s">
        <v>34</v>
      </c>
      <c r="D56" s="51">
        <v>13.26</v>
      </c>
      <c r="E56" s="32">
        <f t="shared" si="12"/>
        <v>12.95913120480586</v>
      </c>
      <c r="F56" s="32">
        <v>9.9569267755182977</v>
      </c>
      <c r="G56" s="32">
        <v>1.6013018714401634</v>
      </c>
      <c r="H56" s="32">
        <f t="shared" si="13"/>
        <v>1.5649684050146491</v>
      </c>
      <c r="I56" s="32">
        <v>3.08</v>
      </c>
      <c r="J56" s="32">
        <v>58.84</v>
      </c>
      <c r="K56" s="32">
        <v>62.982716049382709</v>
      </c>
      <c r="L56" s="32">
        <v>47.619047619047613</v>
      </c>
      <c r="M56" s="33">
        <v>94.54</v>
      </c>
      <c r="N56" s="33">
        <v>5.44</v>
      </c>
      <c r="O56" s="34">
        <v>0.12</v>
      </c>
    </row>
    <row r="57" spans="1:15" x14ac:dyDescent="0.25">
      <c r="A57" s="25">
        <v>1838</v>
      </c>
      <c r="B57" s="26" t="s">
        <v>23</v>
      </c>
      <c r="D57" s="27">
        <v>13.88</v>
      </c>
      <c r="E57" s="27">
        <f t="shared" si="12"/>
        <v>13.539747808332494</v>
      </c>
      <c r="F57" s="27">
        <v>9.7885708588816005</v>
      </c>
      <c r="G57" s="27">
        <v>1.51188463304746</v>
      </c>
      <c r="H57" s="27">
        <f t="shared" si="13"/>
        <v>1.4748225249824154</v>
      </c>
      <c r="I57" s="27">
        <v>2.99</v>
      </c>
      <c r="J57" s="27">
        <v>71.599999999999994</v>
      </c>
      <c r="K57" s="27">
        <v>62.957319223985884</v>
      </c>
      <c r="L57" s="27">
        <v>41.841004184100413</v>
      </c>
      <c r="M57" s="28">
        <v>90.59</v>
      </c>
      <c r="N57" s="28">
        <v>9.0299999999999994</v>
      </c>
      <c r="O57" s="29">
        <v>0.32</v>
      </c>
    </row>
    <row r="58" spans="1:15" x14ac:dyDescent="0.25">
      <c r="A58" s="30">
        <v>1842</v>
      </c>
      <c r="B58" s="31" t="s">
        <v>24</v>
      </c>
      <c r="D58" s="32">
        <v>12</v>
      </c>
      <c r="E58" s="32">
        <f t="shared" si="12"/>
        <v>11.723145767239945</v>
      </c>
      <c r="F58" s="32">
        <v>9.9217888298406081</v>
      </c>
      <c r="G58" s="32">
        <v>1.5771711163832034</v>
      </c>
      <c r="H58" s="32">
        <f t="shared" si="13"/>
        <v>1.540783908103404</v>
      </c>
      <c r="I58" s="32">
        <v>3.02</v>
      </c>
      <c r="J58" s="32">
        <v>72.819999999999993</v>
      </c>
      <c r="K58" s="32">
        <v>62.989770723104051</v>
      </c>
      <c r="L58" s="32">
        <v>42.918454935622314</v>
      </c>
      <c r="M58" s="33">
        <v>88.84</v>
      </c>
      <c r="N58" s="33">
        <v>12</v>
      </c>
      <c r="O58" s="34">
        <v>0.63</v>
      </c>
    </row>
    <row r="59" spans="1:15" x14ac:dyDescent="0.25">
      <c r="A59" s="25">
        <v>1478</v>
      </c>
      <c r="B59" s="26" t="s">
        <v>25</v>
      </c>
      <c r="D59" s="50">
        <v>12.7</v>
      </c>
      <c r="E59" s="27">
        <f t="shared" si="12"/>
        <v>12.369367396596395</v>
      </c>
      <c r="F59" s="27">
        <v>9.6477641768872306</v>
      </c>
      <c r="G59" s="27">
        <v>1.620855001013096</v>
      </c>
      <c r="H59" s="27">
        <f t="shared" si="13"/>
        <v>1.5786575593812291</v>
      </c>
      <c r="I59" s="27">
        <v>2.78</v>
      </c>
      <c r="J59" s="27">
        <v>63.91</v>
      </c>
      <c r="K59" s="27">
        <v>61.058201058201057</v>
      </c>
      <c r="L59" s="27">
        <v>42.918454935622314</v>
      </c>
      <c r="M59" s="28">
        <v>85.08</v>
      </c>
      <c r="N59" s="28">
        <v>14.65</v>
      </c>
      <c r="O59" s="29">
        <v>0.32</v>
      </c>
    </row>
    <row r="60" spans="1:15" x14ac:dyDescent="0.25">
      <c r="A60" s="30">
        <v>1657</v>
      </c>
      <c r="B60" s="31" t="s">
        <v>26</v>
      </c>
      <c r="D60" s="51">
        <v>13.262</v>
      </c>
      <c r="E60" s="32">
        <f t="shared" si="12"/>
        <v>12.931736540821422</v>
      </c>
      <c r="F60" s="32">
        <v>9.7525690910906206</v>
      </c>
      <c r="G60" s="32">
        <v>1.54</v>
      </c>
      <c r="H60" s="32">
        <f t="shared" si="13"/>
        <v>1.5016493947266618</v>
      </c>
      <c r="I60" s="32">
        <v>2.97</v>
      </c>
      <c r="J60" s="32">
        <v>65.3</v>
      </c>
      <c r="K60" s="32">
        <v>64.591181657848324</v>
      </c>
      <c r="L60" s="32">
        <v>42.553191489361701</v>
      </c>
      <c r="M60" s="33">
        <v>91.89</v>
      </c>
      <c r="N60" s="33">
        <v>7.92</v>
      </c>
      <c r="O60" s="34">
        <v>0.14000000000000001</v>
      </c>
    </row>
    <row r="61" spans="1:15" x14ac:dyDescent="0.25">
      <c r="A61" s="25"/>
      <c r="B61" s="26"/>
      <c r="D61" s="50"/>
      <c r="E61" s="27"/>
      <c r="F61" s="27"/>
      <c r="G61" s="27"/>
      <c r="H61" s="27"/>
      <c r="I61" s="27"/>
      <c r="J61" s="27"/>
      <c r="K61" s="27"/>
      <c r="L61" s="27"/>
      <c r="M61" s="28"/>
      <c r="N61" s="28"/>
      <c r="O61" s="29"/>
    </row>
    <row r="62" spans="1:15" s="36" customFormat="1" x14ac:dyDescent="0.25">
      <c r="A62" s="37"/>
      <c r="B62" s="38" t="s">
        <v>27</v>
      </c>
      <c r="D62" s="39">
        <f>AVERAGE(D51:D60)</f>
        <v>12.903899999999998</v>
      </c>
      <c r="E62" s="39">
        <f t="shared" ref="E62:O62" si="14">AVERAGE(E51:E60)</f>
        <v>12.621235733200994</v>
      </c>
      <c r="F62" s="39">
        <f t="shared" si="14"/>
        <v>10.019567470538759</v>
      </c>
      <c r="G62" s="39">
        <f t="shared" si="14"/>
        <v>1.5158185744194395</v>
      </c>
      <c r="H62" s="39">
        <f t="shared" si="14"/>
        <v>1.4823664724514851</v>
      </c>
      <c r="I62" s="39">
        <f t="shared" si="14"/>
        <v>2.9850000000000003</v>
      </c>
      <c r="J62" s="39">
        <f t="shared" si="14"/>
        <v>67.454000000000008</v>
      </c>
      <c r="K62" s="39">
        <f t="shared" si="14"/>
        <v>62.598804705467373</v>
      </c>
      <c r="L62" s="39">
        <f t="shared" si="14"/>
        <v>44.23986209552141</v>
      </c>
      <c r="M62" s="40">
        <f t="shared" si="14"/>
        <v>90.945000000000007</v>
      </c>
      <c r="N62" s="40">
        <f t="shared" si="14"/>
        <v>9.1479999999999997</v>
      </c>
      <c r="O62" s="41">
        <f t="shared" si="14"/>
        <v>0.26500000000000001</v>
      </c>
    </row>
    <row r="63" spans="1:15" s="36" customFormat="1" x14ac:dyDescent="0.25">
      <c r="A63" s="43"/>
      <c r="B63" s="44" t="s">
        <v>28</v>
      </c>
      <c r="D63" s="42">
        <f>STDEV(D51:D60)</f>
        <v>0.83822304774909284</v>
      </c>
      <c r="E63" s="42">
        <f t="shared" ref="E63:O63" si="15">STDEV(E51:E60)</f>
        <v>0.83898990940411389</v>
      </c>
      <c r="F63" s="42">
        <f t="shared" si="15"/>
        <v>0.33872521429293662</v>
      </c>
      <c r="G63" s="42">
        <f t="shared" si="15"/>
        <v>8.2236059853077775E-2</v>
      </c>
      <c r="H63" s="42">
        <f t="shared" si="15"/>
        <v>7.8392793750438963E-2</v>
      </c>
      <c r="I63" s="42">
        <f t="shared" si="15"/>
        <v>9.6867607244802673E-2</v>
      </c>
      <c r="J63" s="42">
        <f t="shared" si="15"/>
        <v>6.7941579479890075</v>
      </c>
      <c r="K63" s="42">
        <f t="shared" si="15"/>
        <v>1.1759525913589419</v>
      </c>
      <c r="L63" s="42">
        <f t="shared" si="15"/>
        <v>2.9458961849813949</v>
      </c>
      <c r="M63" s="45">
        <f t="shared" si="15"/>
        <v>3.323098453752662</v>
      </c>
      <c r="N63" s="45">
        <f t="shared" si="15"/>
        <v>3.4678517205260566</v>
      </c>
      <c r="O63" s="46">
        <f t="shared" si="15"/>
        <v>0.19800392813162965</v>
      </c>
    </row>
    <row r="64" spans="1:15" x14ac:dyDescent="0.25">
      <c r="A64" s="47"/>
      <c r="B64" s="35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3"/>
      <c r="O64" s="34"/>
    </row>
    <row r="65" spans="1:15" x14ac:dyDescent="0.25">
      <c r="A65" s="48" t="s">
        <v>32</v>
      </c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28"/>
      <c r="O65" s="29"/>
    </row>
    <row r="66" spans="1:15" x14ac:dyDescent="0.25">
      <c r="A66" s="30">
        <v>1840</v>
      </c>
      <c r="B66" s="31" t="s">
        <v>18</v>
      </c>
      <c r="D66" s="32">
        <v>9.9649999999999999</v>
      </c>
      <c r="E66" s="32">
        <f t="shared" ref="E66:E74" si="16">88/(100-$F66)*D66</f>
        <v>9.7598219254312735</v>
      </c>
      <c r="F66" s="32">
        <v>10.15</v>
      </c>
      <c r="G66" s="32">
        <v>1.7812034458190205</v>
      </c>
      <c r="H66" s="32">
        <f t="shared" ref="H66:H74" si="17">88/(100-$F66)*G66</f>
        <v>1.7445286948477885</v>
      </c>
      <c r="I66" s="32">
        <v>3.27</v>
      </c>
      <c r="J66" s="32">
        <v>44.9</v>
      </c>
      <c r="K66" s="32">
        <v>62.340740740740735</v>
      </c>
      <c r="L66" s="32">
        <v>56.818181818181813</v>
      </c>
      <c r="M66" s="33">
        <v>96.89</v>
      </c>
      <c r="N66" s="33">
        <v>2.96</v>
      </c>
      <c r="O66" s="34">
        <v>0.1</v>
      </c>
    </row>
    <row r="67" spans="1:15" x14ac:dyDescent="0.25">
      <c r="A67" s="25">
        <v>1841</v>
      </c>
      <c r="B67" s="26" t="s">
        <v>19</v>
      </c>
      <c r="D67" s="27">
        <v>9.33</v>
      </c>
      <c r="E67" s="27">
        <f t="shared" si="16"/>
        <v>9.1389136242208373</v>
      </c>
      <c r="F67" s="27">
        <v>10.16</v>
      </c>
      <c r="G67" s="27">
        <v>1.77221873885546</v>
      </c>
      <c r="H67" s="27">
        <f t="shared" si="17"/>
        <v>1.7359221840970667</v>
      </c>
      <c r="I67" s="27">
        <v>3.14</v>
      </c>
      <c r="J67" s="27">
        <v>64.44</v>
      </c>
      <c r="K67" s="27">
        <v>63.160493827160487</v>
      </c>
      <c r="L67" s="27">
        <v>45.662100456621005</v>
      </c>
      <c r="M67" s="28">
        <v>92.57</v>
      </c>
      <c r="N67" s="28">
        <v>6.9</v>
      </c>
      <c r="O67" s="29">
        <v>0.45</v>
      </c>
    </row>
    <row r="68" spans="1:15" x14ac:dyDescent="0.25">
      <c r="A68" s="30">
        <v>1830</v>
      </c>
      <c r="B68" s="31" t="s">
        <v>20</v>
      </c>
      <c r="D68" s="32">
        <v>10.782</v>
      </c>
      <c r="E68" s="32">
        <f t="shared" si="16"/>
        <v>10.554126807563959</v>
      </c>
      <c r="F68" s="32">
        <v>10.1</v>
      </c>
      <c r="G68" s="32">
        <v>1.5161459700708488</v>
      </c>
      <c r="H68" s="32">
        <f t="shared" si="17"/>
        <v>1.4841028405587842</v>
      </c>
      <c r="I68" s="32">
        <v>3.17</v>
      </c>
      <c r="J68" s="32">
        <v>55.9</v>
      </c>
      <c r="K68" s="32">
        <v>61.58024691358024</v>
      </c>
      <c r="L68" s="32">
        <v>50</v>
      </c>
      <c r="M68" s="33">
        <v>92.87</v>
      </c>
      <c r="N68" s="33">
        <v>6.83</v>
      </c>
      <c r="O68" s="34">
        <v>0.36</v>
      </c>
    </row>
    <row r="69" spans="1:15" x14ac:dyDescent="0.25">
      <c r="A69" s="25">
        <v>1831</v>
      </c>
      <c r="B69" s="26" t="s">
        <v>21</v>
      </c>
      <c r="D69" s="27">
        <v>9.0115999999999996</v>
      </c>
      <c r="E69" s="27">
        <f t="shared" si="16"/>
        <v>8.8378557895909946</v>
      </c>
      <c r="F69" s="27">
        <v>10.27</v>
      </c>
      <c r="G69" s="27">
        <v>1.79495472188294</v>
      </c>
      <c r="H69" s="27">
        <f t="shared" si="17"/>
        <v>1.7603478828228989</v>
      </c>
      <c r="I69" s="27">
        <v>3.06</v>
      </c>
      <c r="J69" s="27">
        <v>53.58</v>
      </c>
      <c r="K69" s="27">
        <v>63.393298059964728</v>
      </c>
      <c r="L69" s="27">
        <v>44.247787610619469</v>
      </c>
      <c r="M69" s="28">
        <v>93.53</v>
      </c>
      <c r="N69" s="28">
        <v>6.11</v>
      </c>
      <c r="O69" s="29">
        <v>0.43</v>
      </c>
    </row>
    <row r="70" spans="1:15" x14ac:dyDescent="0.25">
      <c r="A70" s="30">
        <v>1834</v>
      </c>
      <c r="B70" s="31" t="s">
        <v>22</v>
      </c>
      <c r="D70" s="32">
        <v>8.0951000000000004</v>
      </c>
      <c r="E70" s="32">
        <f t="shared" si="16"/>
        <v>7.9434522747546836</v>
      </c>
      <c r="F70" s="32">
        <v>10.32</v>
      </c>
      <c r="G70" s="32">
        <v>1.6241676140976826</v>
      </c>
      <c r="H70" s="32">
        <f t="shared" si="17"/>
        <v>1.5937416373839883</v>
      </c>
      <c r="I70" s="32">
        <v>3.13</v>
      </c>
      <c r="J70" s="32">
        <v>38.17</v>
      </c>
      <c r="K70" s="32">
        <v>60.691358024691354</v>
      </c>
      <c r="L70" s="32">
        <v>49.504950495049506</v>
      </c>
      <c r="M70" s="33">
        <v>91.44</v>
      </c>
      <c r="N70" s="33">
        <v>8.0299999999999994</v>
      </c>
      <c r="O70" s="34">
        <v>0.53</v>
      </c>
    </row>
    <row r="71" spans="1:15" x14ac:dyDescent="0.25">
      <c r="A71" s="25">
        <v>1835</v>
      </c>
      <c r="B71" s="26" t="s">
        <v>34</v>
      </c>
      <c r="D71" s="27">
        <v>9.774799999999999</v>
      </c>
      <c r="E71" s="27">
        <f t="shared" si="16"/>
        <v>9.5916859946476354</v>
      </c>
      <c r="F71" s="27">
        <v>10.32</v>
      </c>
      <c r="G71" s="27">
        <v>1.7969970788058001</v>
      </c>
      <c r="H71" s="27">
        <f t="shared" si="17"/>
        <v>1.7633334403981979</v>
      </c>
      <c r="I71" s="27">
        <v>3.17</v>
      </c>
      <c r="J71" s="27">
        <v>48.71</v>
      </c>
      <c r="K71" s="27">
        <v>62.081128747795411</v>
      </c>
      <c r="L71" s="27">
        <v>49.019607843137251</v>
      </c>
      <c r="M71" s="28">
        <v>96.57</v>
      </c>
      <c r="N71" s="28">
        <v>3.17</v>
      </c>
      <c r="O71" s="29">
        <v>0.14000000000000001</v>
      </c>
    </row>
    <row r="72" spans="1:15" x14ac:dyDescent="0.25">
      <c r="A72" s="30">
        <v>1842</v>
      </c>
      <c r="B72" s="31" t="s">
        <v>24</v>
      </c>
      <c r="D72" s="32">
        <v>10.747999999999999</v>
      </c>
      <c r="E72" s="32">
        <f t="shared" si="16"/>
        <v>10.495162006213937</v>
      </c>
      <c r="F72" s="32">
        <v>9.8800000000000008</v>
      </c>
      <c r="G72" s="32">
        <v>1.6541353383459274</v>
      </c>
      <c r="H72" s="32">
        <f t="shared" si="17"/>
        <v>1.615223144412357</v>
      </c>
      <c r="I72" s="32">
        <v>3.12</v>
      </c>
      <c r="J72" s="32">
        <v>61.69</v>
      </c>
      <c r="K72" s="32">
        <v>62.573544973544969</v>
      </c>
      <c r="L72" s="32">
        <v>46.948356807511736</v>
      </c>
      <c r="M72" s="33">
        <v>90.47</v>
      </c>
      <c r="N72" s="33">
        <v>9.1</v>
      </c>
      <c r="O72" s="34">
        <v>1</v>
      </c>
    </row>
    <row r="73" spans="1:15" x14ac:dyDescent="0.25">
      <c r="A73" s="25">
        <v>1478</v>
      </c>
      <c r="B73" s="26" t="s">
        <v>25</v>
      </c>
      <c r="D73" s="27">
        <v>9.7111000000000001</v>
      </c>
      <c r="E73" s="27">
        <f t="shared" si="16"/>
        <v>9.5323680981595089</v>
      </c>
      <c r="F73" s="27">
        <v>10.35</v>
      </c>
      <c r="G73" s="27">
        <v>1.7501727144125017</v>
      </c>
      <c r="H73" s="27">
        <f t="shared" si="17"/>
        <v>1.717960946662578</v>
      </c>
      <c r="I73" s="27">
        <v>3</v>
      </c>
      <c r="J73" s="27">
        <v>48.2</v>
      </c>
      <c r="K73" s="27">
        <v>61.612698412698414</v>
      </c>
      <c r="L73" s="27">
        <v>47.619047619047613</v>
      </c>
      <c r="M73" s="28">
        <v>92.87</v>
      </c>
      <c r="N73" s="28">
        <v>6.82</v>
      </c>
      <c r="O73" s="29">
        <v>0.24</v>
      </c>
    </row>
    <row r="74" spans="1:15" x14ac:dyDescent="0.25">
      <c r="A74" s="30">
        <v>1657</v>
      </c>
      <c r="B74" s="31" t="s">
        <v>26</v>
      </c>
      <c r="D74" s="32">
        <v>10.872</v>
      </c>
      <c r="E74" s="32">
        <f t="shared" si="16"/>
        <v>10.626857714095301</v>
      </c>
      <c r="F74" s="32">
        <v>9.9700000000000006</v>
      </c>
      <c r="G74" s="32">
        <v>1.9132362048173708</v>
      </c>
      <c r="H74" s="32">
        <f t="shared" si="17"/>
        <v>1.8700964792172456</v>
      </c>
      <c r="I74" s="32">
        <v>2.91</v>
      </c>
      <c r="J74" s="32">
        <v>74.989999999999995</v>
      </c>
      <c r="K74" s="32">
        <v>64.163668430335093</v>
      </c>
      <c r="L74" s="32">
        <v>40.650406504065039</v>
      </c>
      <c r="M74" s="33">
        <v>87.53</v>
      </c>
      <c r="N74" s="33">
        <v>12.19</v>
      </c>
      <c r="O74" s="34">
        <v>0.24</v>
      </c>
    </row>
    <row r="75" spans="1:15" x14ac:dyDescent="0.25">
      <c r="A75" s="25"/>
      <c r="B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28"/>
      <c r="O75" s="29"/>
    </row>
    <row r="76" spans="1:15" s="36" customFormat="1" x14ac:dyDescent="0.25">
      <c r="A76" s="37"/>
      <c r="B76" s="38" t="s">
        <v>27</v>
      </c>
      <c r="D76" s="39">
        <f>AVERAGE(D65:D74)</f>
        <v>9.8099555555555558</v>
      </c>
      <c r="E76" s="39">
        <f t="shared" ref="E76:O76" si="18">AVERAGE(E65:E74)</f>
        <v>9.6089160260753488</v>
      </c>
      <c r="F76" s="39">
        <f t="shared" si="18"/>
        <v>10.168888888888889</v>
      </c>
      <c r="G76" s="39">
        <f t="shared" si="18"/>
        <v>1.7336924252341726</v>
      </c>
      <c r="H76" s="39">
        <f t="shared" si="18"/>
        <v>1.6983619167112116</v>
      </c>
      <c r="I76" s="39">
        <f t="shared" si="18"/>
        <v>3.1077777777777778</v>
      </c>
      <c r="J76" s="39">
        <f t="shared" si="18"/>
        <v>54.50888888888889</v>
      </c>
      <c r="K76" s="39">
        <f t="shared" si="18"/>
        <v>62.399686458945716</v>
      </c>
      <c r="L76" s="39">
        <f t="shared" si="18"/>
        <v>47.830048794914823</v>
      </c>
      <c r="M76" s="40">
        <f t="shared" si="18"/>
        <v>92.748888888888885</v>
      </c>
      <c r="N76" s="40">
        <f t="shared" si="18"/>
        <v>6.9011111111111108</v>
      </c>
      <c r="O76" s="41">
        <f t="shared" si="18"/>
        <v>0.38777777777777778</v>
      </c>
    </row>
    <row r="77" spans="1:15" s="36" customFormat="1" x14ac:dyDescent="0.25">
      <c r="A77" s="52"/>
      <c r="B77" s="53" t="s">
        <v>28</v>
      </c>
      <c r="C77" s="54"/>
      <c r="D77" s="55">
        <f>STDEV(D65:D74)</f>
        <v>0.92169963940417021</v>
      </c>
      <c r="E77" s="55">
        <f t="shared" ref="E77:O77" si="19">STDEV(E65:E74)</f>
        <v>0.88974682787254677</v>
      </c>
      <c r="F77" s="55">
        <f t="shared" si="19"/>
        <v>0.16465452046971266</v>
      </c>
      <c r="G77" s="55">
        <f t="shared" si="19"/>
        <v>0.11707965518928877</v>
      </c>
      <c r="H77" s="55">
        <f t="shared" si="19"/>
        <v>0.11469906054996096</v>
      </c>
      <c r="I77" s="55">
        <f t="shared" si="19"/>
        <v>0.10533016872883302</v>
      </c>
      <c r="J77" s="55">
        <f t="shared" si="19"/>
        <v>11.209306896999058</v>
      </c>
      <c r="K77" s="55">
        <f t="shared" si="19"/>
        <v>1.0619629259918733</v>
      </c>
      <c r="L77" s="55">
        <f t="shared" si="19"/>
        <v>4.4667847886114078</v>
      </c>
      <c r="M77" s="56">
        <f t="shared" si="19"/>
        <v>2.8845382838698996</v>
      </c>
      <c r="N77" s="56">
        <f t="shared" si="19"/>
        <v>2.8322448889725456</v>
      </c>
      <c r="O77" s="57">
        <f t="shared" si="19"/>
        <v>0.27142115695804642</v>
      </c>
    </row>
    <row r="78" spans="1:15" x14ac:dyDescent="0.25">
      <c r="B78" s="26"/>
      <c r="D78" s="27"/>
      <c r="E78" s="27"/>
      <c r="F78" s="27"/>
      <c r="G78" s="27"/>
      <c r="H78" s="27"/>
      <c r="I78" s="27"/>
      <c r="J78" s="27"/>
      <c r="K78" s="27"/>
      <c r="L78" s="27"/>
      <c r="M78" s="28"/>
      <c r="N78" s="28"/>
      <c r="O78" s="28"/>
    </row>
    <row r="79" spans="1:15" x14ac:dyDescent="0.25">
      <c r="A79" s="59"/>
      <c r="B79" s="27"/>
      <c r="C79" s="27"/>
      <c r="D79" s="27"/>
      <c r="E79" s="27"/>
      <c r="F79" s="27"/>
      <c r="G79" s="27"/>
      <c r="H79" s="27"/>
      <c r="I79" s="27"/>
      <c r="J79" s="28"/>
      <c r="K79" s="28"/>
      <c r="L79" s="28"/>
      <c r="N79" s="27"/>
      <c r="O79" s="27"/>
    </row>
    <row r="80" spans="1:15" x14ac:dyDescent="0.25">
      <c r="A80" s="59"/>
      <c r="B80" s="27"/>
      <c r="C80" s="27"/>
      <c r="D80" s="27"/>
      <c r="E80" s="27"/>
      <c r="F80" s="27"/>
      <c r="G80" s="27"/>
      <c r="H80" s="27"/>
      <c r="I80" s="27"/>
      <c r="J80" s="28"/>
      <c r="K80" s="28"/>
      <c r="L80" s="28"/>
      <c r="N80" s="27"/>
      <c r="O80" s="27"/>
    </row>
    <row r="81" spans="1:15" x14ac:dyDescent="0.25">
      <c r="A81" s="59"/>
      <c r="B81" s="27"/>
      <c r="C81" s="27"/>
      <c r="D81" s="27"/>
      <c r="E81" s="27"/>
      <c r="F81" s="27"/>
      <c r="G81" s="27"/>
      <c r="H81" s="27"/>
      <c r="I81" s="27"/>
      <c r="J81" s="28"/>
      <c r="K81" s="28"/>
      <c r="L81" s="28"/>
      <c r="N81" s="27"/>
      <c r="O81" s="27"/>
    </row>
    <row r="82" spans="1:15" x14ac:dyDescent="0.25">
      <c r="A82" s="59"/>
      <c r="B82" s="27"/>
      <c r="C82" s="27"/>
      <c r="D82" s="27"/>
      <c r="E82" s="27"/>
      <c r="F82" s="27"/>
      <c r="G82" s="27"/>
      <c r="H82" s="27"/>
      <c r="I82" s="27"/>
      <c r="J82" s="28"/>
      <c r="K82" s="28"/>
      <c r="L82" s="28"/>
      <c r="N82" s="27"/>
      <c r="O82" s="27"/>
    </row>
    <row r="83" spans="1:15" x14ac:dyDescent="0.25">
      <c r="A83" s="59"/>
      <c r="B83" s="27"/>
      <c r="C83" s="27"/>
      <c r="D83" s="27"/>
      <c r="E83" s="27"/>
      <c r="F83" s="27"/>
      <c r="G83" s="27"/>
      <c r="H83" s="27"/>
      <c r="I83" s="27"/>
      <c r="J83" s="28"/>
      <c r="K83" s="28"/>
      <c r="L83" s="28"/>
      <c r="N83" s="27"/>
      <c r="O83" s="27"/>
    </row>
    <row r="84" spans="1:15" x14ac:dyDescent="0.25">
      <c r="A84" s="59"/>
      <c r="B84" s="27"/>
      <c r="C84" s="27"/>
      <c r="D84" s="27"/>
      <c r="E84" s="27"/>
      <c r="F84" s="27"/>
      <c r="G84" s="27"/>
      <c r="H84" s="27"/>
      <c r="I84" s="27"/>
      <c r="J84" s="28"/>
      <c r="K84" s="28"/>
      <c r="L84" s="28"/>
      <c r="N84" s="27"/>
      <c r="O84" s="27"/>
    </row>
    <row r="85" spans="1:15" x14ac:dyDescent="0.25">
      <c r="A85" s="59"/>
      <c r="B85" s="27"/>
      <c r="C85" s="27"/>
      <c r="D85" s="27"/>
      <c r="E85" s="27"/>
      <c r="F85" s="27"/>
      <c r="G85" s="27"/>
      <c r="H85" s="27"/>
      <c r="I85" s="27"/>
      <c r="J85" s="28"/>
      <c r="K85" s="28"/>
      <c r="L85" s="28"/>
      <c r="N85" s="27"/>
      <c r="O85" s="27"/>
    </row>
    <row r="86" spans="1:15" x14ac:dyDescent="0.25">
      <c r="A86" s="59"/>
      <c r="B86" s="27"/>
      <c r="C86" s="27"/>
      <c r="D86" s="27"/>
      <c r="E86" s="27"/>
      <c r="F86" s="27"/>
      <c r="G86" s="27"/>
      <c r="H86" s="27"/>
      <c r="I86" s="27"/>
      <c r="J86" s="28"/>
      <c r="K86" s="28"/>
      <c r="L86" s="28"/>
      <c r="N86" s="27"/>
      <c r="O86" s="27"/>
    </row>
    <row r="87" spans="1:15" x14ac:dyDescent="0.25">
      <c r="A87" s="59"/>
      <c r="B87" s="27"/>
      <c r="C87" s="27"/>
      <c r="D87" s="27"/>
      <c r="E87" s="27"/>
      <c r="F87" s="27"/>
      <c r="G87" s="27"/>
      <c r="H87" s="27"/>
      <c r="I87" s="27"/>
      <c r="J87" s="28"/>
      <c r="K87" s="28"/>
      <c r="L87" s="28"/>
      <c r="N87" s="27"/>
      <c r="O87" s="27"/>
    </row>
    <row r="88" spans="1:15" x14ac:dyDescent="0.25">
      <c r="A88" s="59"/>
      <c r="B88" s="27"/>
      <c r="C88" s="27"/>
      <c r="D88" s="27"/>
      <c r="E88" s="27"/>
      <c r="F88" s="27"/>
      <c r="G88" s="27"/>
      <c r="H88" s="27"/>
      <c r="I88" s="27"/>
      <c r="J88" s="28"/>
      <c r="K88" s="28"/>
      <c r="L88" s="28"/>
      <c r="N88" s="27"/>
      <c r="O88" s="27"/>
    </row>
    <row r="89" spans="1:15" x14ac:dyDescent="0.25">
      <c r="A89" s="59"/>
      <c r="B89" s="27"/>
      <c r="C89" s="27"/>
      <c r="D89" s="27"/>
      <c r="E89" s="27"/>
      <c r="F89" s="27"/>
      <c r="G89" s="27"/>
      <c r="H89" s="27"/>
      <c r="I89" s="27"/>
      <c r="J89" s="28"/>
      <c r="K89" s="28"/>
      <c r="L89" s="28"/>
      <c r="N89" s="27"/>
      <c r="O89" s="27"/>
    </row>
    <row r="90" spans="1:15" x14ac:dyDescent="0.25">
      <c r="A90" s="59"/>
      <c r="B90" s="27"/>
      <c r="C90" s="27"/>
      <c r="D90" s="27"/>
      <c r="E90" s="27"/>
      <c r="F90" s="27"/>
      <c r="G90" s="27"/>
      <c r="H90" s="27"/>
      <c r="I90" s="27"/>
      <c r="J90" s="28"/>
      <c r="K90" s="28"/>
      <c r="L90" s="28"/>
      <c r="N90" s="27"/>
      <c r="O90" s="27"/>
    </row>
    <row r="91" spans="1:15" x14ac:dyDescent="0.25">
      <c r="A91" s="59"/>
      <c r="B91" s="27"/>
      <c r="C91" s="27"/>
      <c r="D91" s="27"/>
      <c r="E91" s="27"/>
      <c r="F91" s="27"/>
      <c r="G91" s="27"/>
      <c r="H91" s="27"/>
      <c r="I91" s="27"/>
      <c r="J91" s="28"/>
      <c r="K91" s="28"/>
      <c r="L91" s="28"/>
      <c r="N91" s="27"/>
      <c r="O91" s="27"/>
    </row>
    <row r="93" spans="1:15" x14ac:dyDescent="0.25">
      <c r="A93" s="5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</sheetData>
  <mergeCells count="4">
    <mergeCell ref="D2:O2"/>
    <mergeCell ref="D3:E3"/>
    <mergeCell ref="G3:H3"/>
    <mergeCell ref="M3:O3"/>
  </mergeCells>
  <phoneticPr fontId="12" type="noConversion"/>
  <pageMargins left="0.75" right="0.75" top="1" bottom="1" header="0.5" footer="0.5"/>
  <pageSetup scale="5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George</dc:creator>
  <cp:lastModifiedBy>Mark Lundy</cp:lastModifiedBy>
  <cp:lastPrinted>2018-02-23T18:55:58Z</cp:lastPrinted>
  <dcterms:created xsi:type="dcterms:W3CDTF">2018-01-26T16:48:50Z</dcterms:created>
  <dcterms:modified xsi:type="dcterms:W3CDTF">2018-03-22T23:33:46Z</dcterms:modified>
</cp:coreProperties>
</file>